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Мониторинг ценобраз. 2017-2018 " sheetId="1" r:id="rId1"/>
    <sheet name="РОСТ" sheetId="2" r:id="rId2"/>
    <sheet name="РОСТ 3 кв. 2018 к 3 кв. 2017" sheetId="3" r:id="rId3"/>
  </sheets>
  <calcPr calcId="144525"/>
  <fileRecoveryPr autoRecover="0"/>
</workbook>
</file>

<file path=xl/calcChain.xml><?xml version="1.0" encoding="utf-8"?>
<calcChain xmlns="http://schemas.openxmlformats.org/spreadsheetml/2006/main">
  <c r="J7" i="3" l="1"/>
  <c r="J8" i="3"/>
  <c r="J9" i="3"/>
  <c r="J11" i="3"/>
  <c r="J12" i="3"/>
  <c r="J13" i="3"/>
  <c r="J14" i="3"/>
  <c r="J15" i="3"/>
  <c r="J16" i="3"/>
  <c r="J17" i="3"/>
  <c r="J19" i="3"/>
  <c r="J22" i="3"/>
  <c r="J24" i="3"/>
  <c r="J25" i="3"/>
  <c r="J26" i="3"/>
  <c r="J27" i="3"/>
  <c r="J28" i="3"/>
  <c r="J29" i="3"/>
  <c r="J30" i="3"/>
  <c r="J31" i="3"/>
  <c r="J32" i="3"/>
  <c r="J33" i="3"/>
  <c r="J34" i="3"/>
  <c r="J6" i="3"/>
  <c r="M7" i="3"/>
  <c r="M8" i="3"/>
  <c r="M9" i="3"/>
  <c r="M10" i="3"/>
  <c r="M11" i="3"/>
  <c r="M12" i="3"/>
  <c r="M13" i="3"/>
  <c r="M14" i="3"/>
  <c r="M15" i="3"/>
  <c r="M16" i="3"/>
  <c r="M17" i="3"/>
  <c r="M19" i="3"/>
  <c r="M22" i="3"/>
  <c r="M24" i="3"/>
  <c r="M25" i="3"/>
  <c r="M26" i="3"/>
  <c r="M27" i="3"/>
  <c r="M28" i="3"/>
  <c r="M29" i="3"/>
  <c r="M30" i="3"/>
  <c r="M31" i="3"/>
  <c r="M32" i="3"/>
  <c r="M33" i="3"/>
  <c r="M34" i="3"/>
  <c r="M6" i="3"/>
  <c r="I7" i="3"/>
  <c r="I8" i="3"/>
  <c r="I9" i="3"/>
  <c r="I11" i="3"/>
  <c r="I12" i="3"/>
  <c r="I13" i="3"/>
  <c r="I14" i="3"/>
  <c r="I15" i="3"/>
  <c r="I16" i="3"/>
  <c r="I17" i="3"/>
  <c r="I19" i="3"/>
  <c r="I22" i="3"/>
  <c r="I24" i="3"/>
  <c r="I25" i="3"/>
  <c r="I26" i="3"/>
  <c r="I27" i="3"/>
  <c r="I28" i="3"/>
  <c r="I29" i="3"/>
  <c r="I30" i="3"/>
  <c r="I31" i="3"/>
  <c r="I32" i="3"/>
  <c r="I33" i="3"/>
  <c r="I34" i="3"/>
  <c r="I6" i="3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7" i="3"/>
  <c r="E7" i="3"/>
  <c r="E8" i="3"/>
  <c r="E9" i="3"/>
  <c r="E10" i="3"/>
  <c r="E11" i="3"/>
  <c r="E12" i="3"/>
  <c r="E13" i="3"/>
  <c r="E14" i="3"/>
  <c r="E15" i="3"/>
  <c r="E16" i="3"/>
  <c r="E17" i="3"/>
  <c r="E19" i="3"/>
  <c r="E22" i="3"/>
  <c r="E24" i="3"/>
  <c r="E25" i="3"/>
  <c r="E26" i="3"/>
  <c r="E27" i="3"/>
  <c r="E28" i="3"/>
  <c r="E29" i="3"/>
  <c r="E30" i="3"/>
  <c r="E31" i="3"/>
  <c r="E32" i="3"/>
  <c r="E33" i="3"/>
  <c r="E34" i="3"/>
  <c r="E6" i="3"/>
  <c r="G34" i="3"/>
  <c r="G33" i="3"/>
  <c r="G32" i="3"/>
  <c r="G31" i="3"/>
  <c r="G30" i="3"/>
  <c r="G29" i="3"/>
  <c r="G28" i="3"/>
  <c r="G27" i="3"/>
  <c r="G26" i="3"/>
  <c r="G25" i="3"/>
  <c r="G24" i="3"/>
  <c r="G22" i="3"/>
  <c r="G19" i="3"/>
  <c r="G17" i="3"/>
  <c r="G16" i="3"/>
  <c r="G15" i="3"/>
  <c r="G14" i="3"/>
  <c r="G13" i="3"/>
  <c r="G12" i="3"/>
  <c r="G11" i="3"/>
  <c r="G10" i="3"/>
  <c r="I10" i="3" s="1"/>
  <c r="G9" i="3"/>
  <c r="G8" i="3"/>
  <c r="G7" i="3"/>
  <c r="G6" i="3"/>
  <c r="J10" i="3" l="1"/>
  <c r="AD42" i="2"/>
  <c r="AD43" i="2"/>
  <c r="AD44" i="2"/>
  <c r="AD45" i="2"/>
  <c r="AD46" i="2"/>
  <c r="AD47" i="2"/>
  <c r="AD48" i="2"/>
  <c r="AD49" i="2"/>
  <c r="AD50" i="2"/>
  <c r="AD51" i="2"/>
  <c r="AD52" i="2"/>
  <c r="AD54" i="2"/>
  <c r="AD57" i="2"/>
  <c r="AD59" i="2"/>
  <c r="AD60" i="2"/>
  <c r="AD61" i="2"/>
  <c r="AD62" i="2"/>
  <c r="AD63" i="2"/>
  <c r="AD64" i="2"/>
  <c r="AD65" i="2"/>
  <c r="AD66" i="2"/>
  <c r="AD67" i="2"/>
  <c r="AD68" i="2"/>
  <c r="AD69" i="2"/>
  <c r="AD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7" i="2"/>
  <c r="AC59" i="2"/>
  <c r="AC60" i="2"/>
  <c r="AC61" i="2"/>
  <c r="AC62" i="2"/>
  <c r="AC63" i="2"/>
  <c r="AC64" i="2"/>
  <c r="AC65" i="2"/>
  <c r="AC66" i="2"/>
  <c r="AC67" i="2"/>
  <c r="AC68" i="2"/>
  <c r="AC69" i="2"/>
  <c r="AC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7" i="2"/>
  <c r="AA59" i="2"/>
  <c r="AA60" i="2"/>
  <c r="AA61" i="2"/>
  <c r="AA62" i="2"/>
  <c r="AA63" i="2"/>
  <c r="AA64" i="2"/>
  <c r="AA65" i="2"/>
  <c r="AA66" i="2"/>
  <c r="AA67" i="2"/>
  <c r="AA68" i="2"/>
  <c r="AA69" i="2"/>
  <c r="AA41" i="2"/>
  <c r="Y42" i="2"/>
  <c r="Y43" i="2"/>
  <c r="Y44" i="2"/>
  <c r="Y45" i="2"/>
  <c r="Y46" i="2"/>
  <c r="Y47" i="2"/>
  <c r="Y48" i="2"/>
  <c r="Y49" i="2"/>
  <c r="Y50" i="2"/>
  <c r="Y51" i="2"/>
  <c r="Y52" i="2"/>
  <c r="Y54" i="2"/>
  <c r="Y57" i="2"/>
  <c r="Y59" i="2"/>
  <c r="Y60" i="2"/>
  <c r="Y61" i="2"/>
  <c r="Y62" i="2"/>
  <c r="Y63" i="2"/>
  <c r="Y64" i="2"/>
  <c r="Y65" i="2"/>
  <c r="Y66" i="2"/>
  <c r="Y67" i="2"/>
  <c r="Y68" i="2"/>
  <c r="Y69" i="2"/>
  <c r="Y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41" i="2"/>
  <c r="U42" i="2"/>
  <c r="U43" i="2"/>
  <c r="U44" i="2"/>
  <c r="U45" i="2"/>
  <c r="U46" i="2"/>
  <c r="U47" i="2"/>
  <c r="U48" i="2"/>
  <c r="U49" i="2"/>
  <c r="U50" i="2"/>
  <c r="U51" i="2"/>
  <c r="U52" i="2"/>
  <c r="U54" i="2"/>
  <c r="U57" i="2"/>
  <c r="U59" i="2"/>
  <c r="U60" i="2"/>
  <c r="U61" i="2"/>
  <c r="U62" i="2"/>
  <c r="U63" i="2"/>
  <c r="U64" i="2"/>
  <c r="U65" i="2"/>
  <c r="U66" i="2"/>
  <c r="U67" i="2"/>
  <c r="U68" i="2"/>
  <c r="U69" i="2"/>
  <c r="U41" i="2"/>
  <c r="T69" i="2"/>
  <c r="T42" i="2"/>
  <c r="T43" i="2"/>
  <c r="T44" i="2"/>
  <c r="T45" i="2"/>
  <c r="T46" i="2"/>
  <c r="T47" i="2"/>
  <c r="T48" i="2"/>
  <c r="T49" i="2"/>
  <c r="T50" i="2"/>
  <c r="T51" i="2"/>
  <c r="T52" i="2"/>
  <c r="T54" i="2"/>
  <c r="T57" i="2"/>
  <c r="T59" i="2"/>
  <c r="T60" i="2"/>
  <c r="T61" i="2"/>
  <c r="T62" i="2"/>
  <c r="T63" i="2"/>
  <c r="T64" i="2"/>
  <c r="T65" i="2"/>
  <c r="T66" i="2"/>
  <c r="T67" i="2"/>
  <c r="T68" i="2"/>
  <c r="T41" i="2"/>
  <c r="S42" i="2"/>
  <c r="S43" i="2"/>
  <c r="S44" i="2"/>
  <c r="S45" i="2"/>
  <c r="S46" i="2"/>
  <c r="S47" i="2"/>
  <c r="S48" i="2"/>
  <c r="S49" i="2"/>
  <c r="S50" i="2"/>
  <c r="S51" i="2"/>
  <c r="S52" i="2"/>
  <c r="S54" i="2"/>
  <c r="S57" i="2"/>
  <c r="S59" i="2"/>
  <c r="S60" i="2"/>
  <c r="S61" i="2"/>
  <c r="S62" i="2"/>
  <c r="S63" i="2"/>
  <c r="S64" i="2"/>
  <c r="S65" i="2"/>
  <c r="S66" i="2"/>
  <c r="S67" i="2"/>
  <c r="S68" i="2"/>
  <c r="S69" i="2"/>
  <c r="S41" i="2"/>
  <c r="R42" i="2"/>
  <c r="R43" i="2"/>
  <c r="R44" i="2"/>
  <c r="R45" i="2"/>
  <c r="R46" i="2"/>
  <c r="R47" i="2"/>
  <c r="R48" i="2"/>
  <c r="R49" i="2"/>
  <c r="R50" i="2"/>
  <c r="R51" i="2"/>
  <c r="R52" i="2"/>
  <c r="R54" i="2"/>
  <c r="R57" i="2"/>
  <c r="R59" i="2"/>
  <c r="R60" i="2"/>
  <c r="R61" i="2"/>
  <c r="R62" i="2"/>
  <c r="R63" i="2"/>
  <c r="R64" i="2"/>
  <c r="R65" i="2"/>
  <c r="R66" i="2"/>
  <c r="R67" i="2"/>
  <c r="R68" i="2"/>
  <c r="R69" i="2"/>
  <c r="R41" i="2"/>
  <c r="P42" i="2"/>
  <c r="P43" i="2"/>
  <c r="P44" i="2"/>
  <c r="P45" i="2"/>
  <c r="P46" i="2"/>
  <c r="P47" i="2"/>
  <c r="P48" i="2"/>
  <c r="P49" i="2"/>
  <c r="P50" i="2"/>
  <c r="P51" i="2"/>
  <c r="P52" i="2"/>
  <c r="P54" i="2"/>
  <c r="P57" i="2"/>
  <c r="P59" i="2"/>
  <c r="P60" i="2"/>
  <c r="P61" i="2"/>
  <c r="P62" i="2"/>
  <c r="P63" i="2"/>
  <c r="P64" i="2"/>
  <c r="P65" i="2"/>
  <c r="P66" i="2"/>
  <c r="P67" i="2"/>
  <c r="P68" i="2"/>
  <c r="P69" i="2"/>
  <c r="P41" i="2"/>
  <c r="N42" i="2"/>
  <c r="N43" i="2"/>
  <c r="N44" i="2"/>
  <c r="N45" i="2"/>
  <c r="N46" i="2"/>
  <c r="N47" i="2"/>
  <c r="N48" i="2"/>
  <c r="N49" i="2"/>
  <c r="N50" i="2"/>
  <c r="N51" i="2"/>
  <c r="N52" i="2"/>
  <c r="N54" i="2"/>
  <c r="N57" i="2"/>
  <c r="N59" i="2"/>
  <c r="N60" i="2"/>
  <c r="N61" i="2"/>
  <c r="N62" i="2"/>
  <c r="N63" i="2"/>
  <c r="N64" i="2"/>
  <c r="N65" i="2"/>
  <c r="N66" i="2"/>
  <c r="N67" i="2"/>
  <c r="N68" i="2"/>
  <c r="N69" i="2"/>
  <c r="N41" i="2"/>
  <c r="K42" i="2"/>
  <c r="K43" i="2"/>
  <c r="K44" i="2"/>
  <c r="K45" i="2"/>
  <c r="K46" i="2"/>
  <c r="K47" i="2"/>
  <c r="K48" i="2"/>
  <c r="K49" i="2"/>
  <c r="K50" i="2"/>
  <c r="K51" i="2"/>
  <c r="K52" i="2"/>
  <c r="K54" i="2"/>
  <c r="K57" i="2"/>
  <c r="K59" i="2"/>
  <c r="K60" i="2"/>
  <c r="K61" i="2"/>
  <c r="K62" i="2"/>
  <c r="K63" i="2"/>
  <c r="K64" i="2"/>
  <c r="K65" i="2"/>
  <c r="K66" i="2"/>
  <c r="K67" i="2"/>
  <c r="K68" i="2"/>
  <c r="K69" i="2"/>
  <c r="K41" i="2"/>
  <c r="J42" i="2"/>
  <c r="J43" i="2"/>
  <c r="J44" i="2"/>
  <c r="J45" i="2"/>
  <c r="J46" i="2"/>
  <c r="J47" i="2"/>
  <c r="J48" i="2"/>
  <c r="J49" i="2"/>
  <c r="J50" i="2"/>
  <c r="J51" i="2"/>
  <c r="J52" i="2"/>
  <c r="J54" i="2"/>
  <c r="J57" i="2"/>
  <c r="J59" i="2"/>
  <c r="J60" i="2"/>
  <c r="J61" i="2"/>
  <c r="J62" i="2"/>
  <c r="J63" i="2"/>
  <c r="J64" i="2"/>
  <c r="J65" i="2"/>
  <c r="J66" i="2"/>
  <c r="J67" i="2"/>
  <c r="J68" i="2"/>
  <c r="J69" i="2"/>
  <c r="J41" i="2"/>
  <c r="I42" i="2"/>
  <c r="I43" i="2"/>
  <c r="I44" i="2"/>
  <c r="I45" i="2"/>
  <c r="I46" i="2"/>
  <c r="I47" i="2"/>
  <c r="I48" i="2"/>
  <c r="I49" i="2"/>
  <c r="I50" i="2"/>
  <c r="I51" i="2"/>
  <c r="I52" i="2"/>
  <c r="I54" i="2"/>
  <c r="I57" i="2"/>
  <c r="I59" i="2"/>
  <c r="I60" i="2"/>
  <c r="I61" i="2"/>
  <c r="I62" i="2"/>
  <c r="I63" i="2"/>
  <c r="I64" i="2"/>
  <c r="I65" i="2"/>
  <c r="I66" i="2"/>
  <c r="I67" i="2"/>
  <c r="I68" i="2"/>
  <c r="I69" i="2"/>
  <c r="I41" i="2"/>
  <c r="G42" i="2"/>
  <c r="G43" i="2"/>
  <c r="G44" i="2"/>
  <c r="G45" i="2"/>
  <c r="G46" i="2"/>
  <c r="G47" i="2"/>
  <c r="G48" i="2"/>
  <c r="G49" i="2"/>
  <c r="G50" i="2"/>
  <c r="G51" i="2"/>
  <c r="G52" i="2"/>
  <c r="G54" i="2"/>
  <c r="G57" i="2"/>
  <c r="G59" i="2"/>
  <c r="G60" i="2"/>
  <c r="G61" i="2"/>
  <c r="G62" i="2"/>
  <c r="G63" i="2"/>
  <c r="G64" i="2"/>
  <c r="G65" i="2"/>
  <c r="G66" i="2"/>
  <c r="G67" i="2"/>
  <c r="G68" i="2"/>
  <c r="G69" i="2"/>
  <c r="G41" i="2"/>
  <c r="E42" i="2"/>
  <c r="E43" i="2"/>
  <c r="E44" i="2"/>
  <c r="E45" i="2"/>
  <c r="E46" i="2"/>
  <c r="E47" i="2"/>
  <c r="E48" i="2"/>
  <c r="E49" i="2"/>
  <c r="E50" i="2"/>
  <c r="E51" i="2"/>
  <c r="E52" i="2"/>
  <c r="E54" i="2"/>
  <c r="E57" i="2"/>
  <c r="E59" i="2"/>
  <c r="E60" i="2"/>
  <c r="E61" i="2"/>
  <c r="E62" i="2"/>
  <c r="E63" i="2"/>
  <c r="E64" i="2"/>
  <c r="E65" i="2"/>
  <c r="E66" i="2"/>
  <c r="E67" i="2"/>
  <c r="E68" i="2"/>
  <c r="E69" i="2"/>
  <c r="E41" i="2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Q44" i="1"/>
  <c r="Q45" i="1"/>
  <c r="Q46" i="1"/>
  <c r="Q47" i="1"/>
  <c r="Q48" i="1"/>
  <c r="Q49" i="1"/>
  <c r="Q50" i="1"/>
  <c r="Q51" i="1"/>
  <c r="Q52" i="1"/>
  <c r="Q53" i="1"/>
  <c r="Q54" i="1"/>
  <c r="Q56" i="1"/>
  <c r="Q59" i="1"/>
  <c r="Q61" i="1"/>
  <c r="Q62" i="1"/>
  <c r="Q63" i="1"/>
  <c r="Q64" i="1"/>
  <c r="Q65" i="1"/>
  <c r="Q66" i="1"/>
  <c r="Q67" i="1"/>
  <c r="Q68" i="1"/>
  <c r="Q69" i="1"/>
  <c r="Q70" i="1"/>
  <c r="Q71" i="1"/>
  <c r="Q43" i="1"/>
  <c r="M43" i="1"/>
  <c r="M71" i="1"/>
  <c r="M70" i="1"/>
  <c r="M69" i="1"/>
  <c r="M68" i="1"/>
  <c r="M67" i="1"/>
  <c r="M66" i="1"/>
  <c r="M65" i="1"/>
  <c r="M64" i="1"/>
  <c r="M63" i="1"/>
  <c r="M62" i="1"/>
  <c r="M61" i="1"/>
  <c r="M59" i="1"/>
  <c r="M56" i="1"/>
  <c r="M54" i="1"/>
  <c r="M53" i="1"/>
  <c r="M52" i="1"/>
  <c r="M51" i="1"/>
  <c r="M50" i="1"/>
  <c r="M49" i="1"/>
  <c r="M48" i="1"/>
  <c r="M47" i="1"/>
  <c r="M46" i="1"/>
  <c r="M45" i="1"/>
  <c r="M44" i="1"/>
  <c r="I71" i="1" l="1"/>
  <c r="I70" i="1"/>
  <c r="I69" i="1"/>
  <c r="I68" i="1"/>
  <c r="I67" i="1"/>
  <c r="I66" i="1"/>
  <c r="I65" i="1"/>
  <c r="I64" i="1"/>
  <c r="I63" i="1"/>
  <c r="I62" i="1"/>
  <c r="I61" i="1"/>
  <c r="I59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E71" i="1" l="1"/>
  <c r="E70" i="1"/>
  <c r="E69" i="1"/>
  <c r="E68" i="1"/>
  <c r="E67" i="1"/>
  <c r="E66" i="1"/>
  <c r="E65" i="1"/>
  <c r="E64" i="1"/>
  <c r="E63" i="1"/>
  <c r="E62" i="1"/>
  <c r="E61" i="1"/>
  <c r="E59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N6" i="2" l="1"/>
  <c r="V7" i="2" l="1"/>
  <c r="V8" i="2"/>
  <c r="V9" i="2"/>
  <c r="V10" i="2"/>
  <c r="V11" i="2"/>
  <c r="V12" i="2"/>
  <c r="V13" i="2"/>
  <c r="V14" i="2"/>
  <c r="V15" i="2"/>
  <c r="V16" i="2"/>
  <c r="V17" i="2"/>
  <c r="V19" i="2"/>
  <c r="V22" i="2"/>
  <c r="V24" i="2"/>
  <c r="V25" i="2"/>
  <c r="V26" i="2"/>
  <c r="V27" i="2"/>
  <c r="V28" i="2"/>
  <c r="V29" i="2"/>
  <c r="V30" i="2"/>
  <c r="V31" i="2"/>
  <c r="V32" i="2"/>
  <c r="V33" i="2"/>
  <c r="V34" i="2"/>
  <c r="V6" i="2"/>
  <c r="U7" i="2"/>
  <c r="U8" i="2"/>
  <c r="U9" i="2"/>
  <c r="U10" i="2"/>
  <c r="U11" i="2"/>
  <c r="U12" i="2"/>
  <c r="U13" i="2"/>
  <c r="U14" i="2"/>
  <c r="U15" i="2"/>
  <c r="U16" i="2"/>
  <c r="U17" i="2"/>
  <c r="U19" i="2"/>
  <c r="U22" i="2"/>
  <c r="U24" i="2"/>
  <c r="U25" i="2"/>
  <c r="U26" i="2"/>
  <c r="U27" i="2"/>
  <c r="U28" i="2"/>
  <c r="U29" i="2"/>
  <c r="U30" i="2"/>
  <c r="U31" i="2"/>
  <c r="U32" i="2"/>
  <c r="U33" i="2"/>
  <c r="U34" i="2"/>
  <c r="U6" i="2"/>
  <c r="S7" i="2"/>
  <c r="S8" i="2"/>
  <c r="S9" i="2"/>
  <c r="S10" i="2"/>
  <c r="S11" i="2"/>
  <c r="S12" i="2"/>
  <c r="S13" i="2"/>
  <c r="S14" i="2"/>
  <c r="S15" i="2"/>
  <c r="S16" i="2"/>
  <c r="S17" i="2"/>
  <c r="S19" i="2"/>
  <c r="S22" i="2"/>
  <c r="S24" i="2"/>
  <c r="S25" i="2"/>
  <c r="S26" i="2"/>
  <c r="S27" i="2"/>
  <c r="S28" i="2"/>
  <c r="S29" i="2"/>
  <c r="S30" i="2"/>
  <c r="S31" i="2"/>
  <c r="S32" i="2"/>
  <c r="S33" i="2"/>
  <c r="S34" i="2"/>
  <c r="S6" i="2"/>
  <c r="N7" i="2"/>
  <c r="N8" i="2"/>
  <c r="N9" i="2"/>
  <c r="N10" i="2"/>
  <c r="N11" i="2"/>
  <c r="N12" i="2"/>
  <c r="N13" i="2"/>
  <c r="N14" i="2"/>
  <c r="N15" i="2"/>
  <c r="N16" i="2"/>
  <c r="N17" i="2"/>
  <c r="N19" i="2"/>
  <c r="N22" i="2"/>
  <c r="N24" i="2"/>
  <c r="N25" i="2"/>
  <c r="N26" i="2"/>
  <c r="N27" i="2"/>
  <c r="N28" i="2"/>
  <c r="N29" i="2"/>
  <c r="N30" i="2"/>
  <c r="N31" i="2"/>
  <c r="N32" i="2"/>
  <c r="N33" i="2"/>
  <c r="N34" i="2"/>
  <c r="P7" i="2"/>
  <c r="P8" i="2"/>
  <c r="P9" i="2"/>
  <c r="P10" i="2"/>
  <c r="P11" i="2"/>
  <c r="P12" i="2"/>
  <c r="P13" i="2"/>
  <c r="P14" i="2"/>
  <c r="P15" i="2"/>
  <c r="P16" i="2"/>
  <c r="P17" i="2"/>
  <c r="P19" i="2"/>
  <c r="P22" i="2"/>
  <c r="P24" i="2"/>
  <c r="P25" i="2"/>
  <c r="P26" i="2"/>
  <c r="P27" i="2"/>
  <c r="P28" i="2"/>
  <c r="P29" i="2"/>
  <c r="P30" i="2"/>
  <c r="P31" i="2"/>
  <c r="P32" i="2"/>
  <c r="P33" i="2"/>
  <c r="P34" i="2"/>
  <c r="P6" i="2"/>
  <c r="O7" i="2"/>
  <c r="O8" i="2"/>
  <c r="O9" i="2"/>
  <c r="O10" i="2"/>
  <c r="O11" i="2"/>
  <c r="O12" i="2"/>
  <c r="O13" i="2"/>
  <c r="O14" i="2"/>
  <c r="O15" i="2"/>
  <c r="O16" i="2"/>
  <c r="O17" i="2"/>
  <c r="O19" i="2"/>
  <c r="O22" i="2"/>
  <c r="O24" i="2"/>
  <c r="O25" i="2"/>
  <c r="O26" i="2"/>
  <c r="O27" i="2"/>
  <c r="O28" i="2"/>
  <c r="O29" i="2"/>
  <c r="O30" i="2"/>
  <c r="O31" i="2"/>
  <c r="O32" i="2"/>
  <c r="O33" i="2"/>
  <c r="O34" i="2"/>
  <c r="O6" i="2"/>
  <c r="M7" i="2"/>
  <c r="M8" i="2"/>
  <c r="M9" i="2"/>
  <c r="M10" i="2"/>
  <c r="M11" i="2"/>
  <c r="M12" i="2"/>
  <c r="M13" i="2"/>
  <c r="M14" i="2"/>
  <c r="M15" i="2"/>
  <c r="M16" i="2"/>
  <c r="M17" i="2"/>
  <c r="M19" i="2"/>
  <c r="M22" i="2"/>
  <c r="M24" i="2"/>
  <c r="M25" i="2"/>
  <c r="M26" i="2"/>
  <c r="M27" i="2"/>
  <c r="M28" i="2"/>
  <c r="M29" i="2"/>
  <c r="M30" i="2"/>
  <c r="M31" i="2"/>
  <c r="M32" i="2"/>
  <c r="M33" i="2"/>
  <c r="M34" i="2"/>
  <c r="M6" i="2"/>
  <c r="K7" i="2"/>
  <c r="K8" i="2"/>
  <c r="K9" i="2"/>
  <c r="K10" i="2"/>
  <c r="K11" i="2"/>
  <c r="K12" i="2"/>
  <c r="K13" i="2"/>
  <c r="K14" i="2"/>
  <c r="K15" i="2"/>
  <c r="K16" i="2"/>
  <c r="K17" i="2"/>
  <c r="K19" i="2"/>
  <c r="K22" i="2"/>
  <c r="K24" i="2"/>
  <c r="K25" i="2"/>
  <c r="K26" i="2"/>
  <c r="K27" i="2"/>
  <c r="K28" i="2"/>
  <c r="K29" i="2"/>
  <c r="K30" i="2"/>
  <c r="K31" i="2"/>
  <c r="K32" i="2"/>
  <c r="K33" i="2"/>
  <c r="K34" i="2"/>
  <c r="K6" i="2"/>
  <c r="H7" i="2" l="1"/>
  <c r="H8" i="2"/>
  <c r="H9" i="2"/>
  <c r="H10" i="2"/>
  <c r="H11" i="2"/>
  <c r="H12" i="2"/>
  <c r="H13" i="2"/>
  <c r="H14" i="2"/>
  <c r="H15" i="2"/>
  <c r="H16" i="2"/>
  <c r="H17" i="2"/>
  <c r="H19" i="2"/>
  <c r="H22" i="2"/>
  <c r="H24" i="2"/>
  <c r="H25" i="2"/>
  <c r="H26" i="2"/>
  <c r="H27" i="2"/>
  <c r="H28" i="2"/>
  <c r="H29" i="2"/>
  <c r="H30" i="2"/>
  <c r="H31" i="2"/>
  <c r="H32" i="2"/>
  <c r="H33" i="2"/>
  <c r="H34" i="2"/>
  <c r="H6" i="2"/>
  <c r="G7" i="2"/>
  <c r="G8" i="2"/>
  <c r="G9" i="2"/>
  <c r="G10" i="2"/>
  <c r="G11" i="2"/>
  <c r="G12" i="2"/>
  <c r="G13" i="2"/>
  <c r="G14" i="2"/>
  <c r="G15" i="2"/>
  <c r="G16" i="2"/>
  <c r="G17" i="2"/>
  <c r="G19" i="2"/>
  <c r="G22" i="2"/>
  <c r="G24" i="2"/>
  <c r="G25" i="2"/>
  <c r="G26" i="2"/>
  <c r="G27" i="2"/>
  <c r="G28" i="2"/>
  <c r="G29" i="2"/>
  <c r="G30" i="2"/>
  <c r="G31" i="2"/>
  <c r="G32" i="2"/>
  <c r="G33" i="2"/>
  <c r="G34" i="2"/>
  <c r="G6" i="2"/>
  <c r="E7" i="2" l="1"/>
  <c r="E8" i="2"/>
  <c r="E9" i="2"/>
  <c r="E10" i="2"/>
  <c r="E11" i="2"/>
  <c r="E12" i="2"/>
  <c r="E13" i="2"/>
  <c r="E14" i="2"/>
  <c r="E15" i="2"/>
  <c r="E16" i="2"/>
  <c r="E17" i="2"/>
  <c r="E19" i="2"/>
  <c r="E22" i="2"/>
  <c r="E24" i="2"/>
  <c r="E25" i="2"/>
  <c r="E26" i="2"/>
  <c r="E27" i="2"/>
  <c r="E28" i="2"/>
  <c r="E29" i="2"/>
  <c r="E30" i="2"/>
  <c r="E31" i="2"/>
  <c r="E32" i="2"/>
  <c r="E33" i="2"/>
  <c r="E34" i="2"/>
  <c r="E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M8" i="1"/>
  <c r="M9" i="1"/>
  <c r="M10" i="1"/>
  <c r="M11" i="1"/>
  <c r="M12" i="1"/>
  <c r="M13" i="1"/>
  <c r="M14" i="1"/>
  <c r="M15" i="1"/>
  <c r="M16" i="1"/>
  <c r="M17" i="1"/>
  <c r="M18" i="1"/>
  <c r="M20" i="1"/>
  <c r="M23" i="1"/>
  <c r="M25" i="1"/>
  <c r="M26" i="1"/>
  <c r="M27" i="1"/>
  <c r="M28" i="1"/>
  <c r="M29" i="1"/>
  <c r="M30" i="1"/>
  <c r="M31" i="1"/>
  <c r="M32" i="1"/>
  <c r="M33" i="1"/>
  <c r="M34" i="1"/>
  <c r="M35" i="1"/>
  <c r="M7" i="1"/>
  <c r="I7" i="1" l="1"/>
  <c r="I35" i="1"/>
  <c r="I34" i="1"/>
  <c r="I33" i="1"/>
  <c r="I32" i="1"/>
  <c r="I31" i="1"/>
  <c r="I30" i="1"/>
  <c r="I29" i="1"/>
  <c r="I28" i="1"/>
  <c r="I27" i="1"/>
  <c r="I26" i="1"/>
  <c r="I25" i="1"/>
  <c r="I23" i="1"/>
  <c r="I20" i="1"/>
  <c r="I18" i="1"/>
  <c r="I17" i="1"/>
  <c r="I16" i="1"/>
  <c r="I15" i="1"/>
  <c r="I14" i="1"/>
  <c r="I13" i="1"/>
  <c r="I12" i="1"/>
  <c r="I11" i="1"/>
  <c r="I10" i="1"/>
  <c r="I9" i="1"/>
  <c r="I8" i="1"/>
  <c r="E8" i="1" l="1"/>
  <c r="E9" i="1"/>
  <c r="E10" i="1"/>
  <c r="E11" i="1"/>
  <c r="E12" i="1"/>
  <c r="E13" i="1"/>
  <c r="E14" i="1"/>
  <c r="E15" i="1"/>
  <c r="E16" i="1"/>
  <c r="E17" i="1"/>
  <c r="E18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<sst xmlns="http://schemas.openxmlformats.org/spreadsheetml/2006/main" count="257" uniqueCount="106">
  <si>
    <t>№№ п/п</t>
  </si>
  <si>
    <t>Товар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</si>
  <si>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</si>
  <si>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</si>
  <si>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</si>
  <si>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</si>
  <si>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</si>
  <si>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</si>
  <si>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</si>
  <si>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</si>
  <si>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</si>
  <si>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</si>
  <si>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</si>
  <si>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</si>
  <si>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</si>
  <si>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</si>
  <si>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</si>
  <si>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</si>
  <si>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</si>
  <si>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</si>
  <si>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</si>
  <si>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</si>
  <si>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</si>
  <si>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</si>
  <si>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</si>
  <si>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</si>
  <si>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</si>
  <si>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</si>
  <si>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</si>
  <si>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Яблоки свежие, 1 кг</t>
  </si>
  <si>
    <t>Яйцо столовое 1 категории (С1), 1 десяток</t>
  </si>
  <si>
    <t>отпускная цена производителя (поставщика)                в руб.</t>
  </si>
  <si>
    <t xml:space="preserve">транспортные расходы на единицу продукции             в руб. </t>
  </si>
  <si>
    <t>торговая надбавка                     в %</t>
  </si>
  <si>
    <t>средняя продажная цена предприятия         в руб.</t>
  </si>
  <si>
    <t>Мониторинг ценообразования в пгт. Палана на 01.04.2018</t>
  </si>
  <si>
    <t>Мониторинг ценообразования в пгт. Палана на 01.07.2018</t>
  </si>
  <si>
    <r>
      <t xml:space="preserve">отпускная цена производителя (поставщика)                в руб.                      </t>
    </r>
    <r>
      <rPr>
        <b/>
        <sz val="11"/>
        <color theme="1"/>
        <rFont val="Calibri"/>
        <family val="2"/>
        <charset val="204"/>
        <scheme val="minor"/>
      </rPr>
      <t>1 кв. 2018</t>
    </r>
  </si>
  <si>
    <r>
      <t xml:space="preserve">средняя продажная цена предприятия         в руб.                    </t>
    </r>
    <r>
      <rPr>
        <b/>
        <sz val="11"/>
        <color theme="1"/>
        <rFont val="Calibri"/>
        <family val="2"/>
        <charset val="204"/>
        <scheme val="minor"/>
      </rPr>
      <t>1 кв. 2018</t>
    </r>
  </si>
  <si>
    <r>
      <t xml:space="preserve">отпускная цена производителя (поставщика)                в руб.                       </t>
    </r>
    <r>
      <rPr>
        <b/>
        <sz val="11"/>
        <color theme="1"/>
        <rFont val="Calibri"/>
        <family val="2"/>
        <charset val="204"/>
        <scheme val="minor"/>
      </rPr>
      <t>2 кв. 2018</t>
    </r>
  </si>
  <si>
    <r>
      <t xml:space="preserve">средняя продажная цена предприятия         в руб.                 </t>
    </r>
    <r>
      <rPr>
        <b/>
        <sz val="11"/>
        <color theme="1"/>
        <rFont val="Calibri"/>
        <family val="2"/>
        <charset val="204"/>
        <scheme val="minor"/>
      </rPr>
      <t>2 кв. 2018</t>
    </r>
  </si>
  <si>
    <r>
      <t xml:space="preserve">отпускная цена производителя (поставщика)                в руб.                      </t>
    </r>
    <r>
      <rPr>
        <b/>
        <sz val="11"/>
        <color theme="1"/>
        <rFont val="Calibri"/>
        <family val="2"/>
        <charset val="204"/>
        <scheme val="minor"/>
      </rPr>
      <t xml:space="preserve">3 кв. 2018 </t>
    </r>
  </si>
  <si>
    <r>
      <t xml:space="preserve">средняя продажная цена предприятия         в руб.                  </t>
    </r>
    <r>
      <rPr>
        <b/>
        <sz val="11"/>
        <color theme="1"/>
        <rFont val="Calibri"/>
        <family val="2"/>
        <charset val="204"/>
        <scheme val="minor"/>
      </rPr>
      <t xml:space="preserve">3 кв. 2018 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</si>
  <si>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2 кв. к 1 кв. 2018 в %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</si>
  <si>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3 кв. к 2 кв. 2018 в %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</si>
  <si>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3 кв. к 1 кв. 2018 в %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</si>
  <si>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1 кв. 2018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</si>
  <si>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2 кв. 2018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</si>
  <si>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3 кв. 2018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</si>
  <si>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2 кв. к 1 кв. 2018  в %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</si>
  <si>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3 кв. к 2 кв. 2018  в %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</si>
  <si>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3 кв. к 1 кв. 2018  в %</t>
    </r>
  </si>
  <si>
    <t>Средняя продажная цена предприятия / РОСТ средней продадной цены в %</t>
  </si>
  <si>
    <t>Торговая надбавка / РОСТ торговой надбавки в %</t>
  </si>
  <si>
    <t>Отпускная цена производителя (поставщика)/ РОСТ отпускной цены в %</t>
  </si>
  <si>
    <r>
      <t xml:space="preserve">РОСТ средней продажной цены                   </t>
    </r>
    <r>
      <rPr>
        <b/>
        <sz val="11"/>
        <color theme="1"/>
        <rFont val="Calibri"/>
        <family val="2"/>
        <charset val="204"/>
        <scheme val="minor"/>
      </rPr>
      <t>2 кв. к 1 кв. 2018 в %</t>
    </r>
  </si>
  <si>
    <r>
      <t xml:space="preserve">РОСТ средней продажной цены                   </t>
    </r>
    <r>
      <rPr>
        <b/>
        <sz val="11"/>
        <color theme="1"/>
        <rFont val="Calibri"/>
        <family val="2"/>
        <charset val="204"/>
        <scheme val="minor"/>
      </rPr>
      <t>3 кв. к 2 кв. 2018 в %</t>
    </r>
  </si>
  <si>
    <r>
      <t>РОСТ средней продажной цены                   3</t>
    </r>
    <r>
      <rPr>
        <b/>
        <sz val="11"/>
        <color theme="1"/>
        <rFont val="Calibri"/>
        <family val="2"/>
        <charset val="204"/>
        <scheme val="minor"/>
      </rPr>
      <t xml:space="preserve"> кв. к 1 кв. 2018 в %</t>
    </r>
  </si>
  <si>
    <t>Мониторинг ценообразования в пгт. Палана на 01.04.2017</t>
  </si>
  <si>
    <t>Мониторинг ценообразования в пгт. Палана на 01.07.2017</t>
  </si>
  <si>
    <t>Мониторинг ценообразования в пгт. Палана на 01.10.2018</t>
  </si>
  <si>
    <t>Мониторинг ценообразования в пгт. Палана на 01.01.2018</t>
  </si>
  <si>
    <t>Мониторинг ценообразования в пгт. Палана на 01.10.2017</t>
  </si>
  <si>
    <t>2017 год</t>
  </si>
  <si>
    <t>2018 год</t>
  </si>
  <si>
    <r>
      <t xml:space="preserve">отпускная цена производителя (поставщика)                в руб.                      </t>
    </r>
    <r>
      <rPr>
        <b/>
        <sz val="11"/>
        <color theme="1"/>
        <rFont val="Calibri"/>
        <family val="2"/>
        <charset val="204"/>
        <scheme val="minor"/>
      </rPr>
      <t>1 кв. 2017</t>
    </r>
  </si>
  <si>
    <r>
      <t xml:space="preserve">отпускная цена производителя (поставщика)                в руб.                       </t>
    </r>
    <r>
      <rPr>
        <b/>
        <sz val="11"/>
        <color theme="1"/>
        <rFont val="Calibri"/>
        <family val="2"/>
        <charset val="204"/>
        <scheme val="minor"/>
      </rPr>
      <t>2 кв. 2017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</si>
  <si>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2 кв. к 1 кв. 2017 в %</t>
    </r>
  </si>
  <si>
    <r>
      <t xml:space="preserve">отпускная цена производителя (поставщика)                в руб.                      </t>
    </r>
    <r>
      <rPr>
        <b/>
        <sz val="11"/>
        <color theme="1"/>
        <rFont val="Calibri"/>
        <family val="2"/>
        <charset val="204"/>
        <scheme val="minor"/>
      </rPr>
      <t xml:space="preserve">3 кв. 2017 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</si>
  <si>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3 кв. к 2 кв. 2017 в %</t>
    </r>
  </si>
  <si>
    <r>
      <t xml:space="preserve">отпускная цена производителя (поставщика)                в руб.                      </t>
    </r>
    <r>
      <rPr>
        <b/>
        <sz val="11"/>
        <color theme="1"/>
        <rFont val="Calibri"/>
        <family val="2"/>
        <charset val="204"/>
        <scheme val="minor"/>
      </rPr>
      <t>4 кв. 2017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</si>
  <si>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4 кв. к 3 кв. 2017 в %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</si>
  <si>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4 кв. к 1 кв. 2017 в %</t>
    </r>
  </si>
  <si>
    <r>
      <t xml:space="preserve">РОСТ отпускной цены производителя  </t>
    </r>
    <r>
      <rPr>
        <b/>
        <sz val="11"/>
        <color theme="1"/>
        <rFont val="Calibri"/>
        <family val="2"/>
        <charset val="204"/>
        <scheme val="minor"/>
      </rPr>
      <t>3 кв. к 1 кв. 2017 в %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</si>
  <si>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1 кв. 2017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</si>
  <si>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2 кв. 2017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</si>
  <si>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2 кв. к 1 кв. 2017  в %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</si>
  <si>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3 кв. 2017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</si>
  <si>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3 кв. к 2 кв. 2017  в %</t>
    </r>
  </si>
  <si>
    <r>
      <t xml:space="preserve">торговая надбавка                     в %                      </t>
    </r>
    <r>
      <rPr>
        <b/>
        <sz val="11"/>
        <color theme="1"/>
        <rFont val="Calibri"/>
        <family val="2"/>
        <charset val="204"/>
        <scheme val="minor"/>
      </rPr>
      <t>4 кв. 2017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</si>
  <si>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4 кв. к 3 кв. 2017  в %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</si>
  <si>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4 кв. к 1 кв. 2017  в %</t>
    </r>
  </si>
  <si>
    <r>
      <t xml:space="preserve">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>3 кв. к 1 кв. 2017  в %</t>
    </r>
  </si>
  <si>
    <r>
      <t xml:space="preserve">средняя продажная цена предприятия         в руб.                    </t>
    </r>
    <r>
      <rPr>
        <b/>
        <sz val="11"/>
        <color theme="1"/>
        <rFont val="Calibri"/>
        <family val="2"/>
        <charset val="204"/>
        <scheme val="minor"/>
      </rPr>
      <t>1 кв. 2017</t>
    </r>
  </si>
  <si>
    <r>
      <t xml:space="preserve">средняя продажная цена предприятия         в руб.                 </t>
    </r>
    <r>
      <rPr>
        <b/>
        <sz val="11"/>
        <color theme="1"/>
        <rFont val="Calibri"/>
        <family val="2"/>
        <charset val="204"/>
        <scheme val="minor"/>
      </rPr>
      <t>2 кв. 2017</t>
    </r>
  </si>
  <si>
    <r>
      <t xml:space="preserve">РОСТ средней продажной цены                   </t>
    </r>
    <r>
      <rPr>
        <b/>
        <sz val="11"/>
        <color theme="1"/>
        <rFont val="Calibri"/>
        <family val="2"/>
        <charset val="204"/>
        <scheme val="minor"/>
      </rPr>
      <t>2 кв. к 1 кв. 2017 в %</t>
    </r>
  </si>
  <si>
    <r>
      <t xml:space="preserve">средняя продажная цена предприятия         в руб.                  </t>
    </r>
    <r>
      <rPr>
        <b/>
        <sz val="11"/>
        <color theme="1"/>
        <rFont val="Calibri"/>
        <family val="2"/>
        <charset val="204"/>
        <scheme val="minor"/>
      </rPr>
      <t xml:space="preserve">3 кв. 2017 </t>
    </r>
  </si>
  <si>
    <r>
      <t xml:space="preserve">РОСТ средней продажной цены                   </t>
    </r>
    <r>
      <rPr>
        <b/>
        <sz val="11"/>
        <color theme="1"/>
        <rFont val="Calibri"/>
        <family val="2"/>
        <charset val="204"/>
        <scheme val="minor"/>
      </rPr>
      <t>3 кв. к 2 кв. 2017 в %</t>
    </r>
  </si>
  <si>
    <r>
      <t>средняя продажная цена предприятия         в руб.                  4</t>
    </r>
    <r>
      <rPr>
        <b/>
        <sz val="11"/>
        <color theme="1"/>
        <rFont val="Calibri"/>
        <family val="2"/>
        <charset val="204"/>
        <scheme val="minor"/>
      </rPr>
      <t xml:space="preserve"> кв. 2017 </t>
    </r>
  </si>
  <si>
    <r>
      <t>РОСТ средней продажной цены                   4</t>
    </r>
    <r>
      <rPr>
        <b/>
        <sz val="11"/>
        <color theme="1"/>
        <rFont val="Calibri"/>
        <family val="2"/>
        <charset val="204"/>
        <scheme val="minor"/>
      </rPr>
      <t xml:space="preserve"> кв. к 1 кв. 2017 в %</t>
    </r>
  </si>
  <si>
    <r>
      <t>РОСТ средней продажной цены                   3</t>
    </r>
    <r>
      <rPr>
        <b/>
        <sz val="11"/>
        <color theme="1"/>
        <rFont val="Calibri"/>
        <family val="2"/>
        <charset val="204"/>
        <scheme val="minor"/>
      </rPr>
      <t xml:space="preserve"> кв. к 1 кв. 2017 в %</t>
    </r>
  </si>
  <si>
    <r>
      <t xml:space="preserve">отпускная цена производителя (поставщика)                в руб.   </t>
    </r>
    <r>
      <rPr>
        <b/>
        <sz val="11"/>
        <color theme="1"/>
        <rFont val="Calibri"/>
        <family val="2"/>
        <charset val="204"/>
        <scheme val="minor"/>
      </rPr>
      <t>3 кв. 2018</t>
    </r>
  </si>
  <si>
    <r>
      <t xml:space="preserve">отпускная цена производителя (поставщика)                в руб.   </t>
    </r>
    <r>
      <rPr>
        <b/>
        <sz val="11"/>
        <color theme="1"/>
        <rFont val="Calibri"/>
        <family val="2"/>
        <charset val="204"/>
        <scheme val="minor"/>
      </rPr>
      <t>3 кв. 2017</t>
    </r>
  </si>
  <si>
    <t>торговая надбавка                     в %                          3 кв. 2018</t>
  </si>
  <si>
    <t>средняя продажная цена предприятия         в руб.                       3 кв. 2018</t>
  </si>
  <si>
    <t>торговая надбавка                     в %                          3 кв. 2017</t>
  </si>
  <si>
    <t>средняя продажная цена предприятия         в руб.                       3 кв. 2017</t>
  </si>
  <si>
    <t>РОСТ отпускной цены 3 кв. 2018 к 3 кв. 2017                %</t>
  </si>
  <si>
    <t>РОСТ торговой надбавки           %</t>
  </si>
  <si>
    <t>РОСТ средней продажной цены    %</t>
  </si>
  <si>
    <t>Мониторинг ценообразования в пгт. Палана  3 кв 2018 года к 3 кв. 2017 года</t>
  </si>
  <si>
    <r>
      <rPr>
        <sz val="11"/>
        <color rgb="FFFF0000"/>
        <rFont val="Calibri"/>
        <family val="2"/>
        <charset val="204"/>
        <scheme val="minor"/>
      </rPr>
      <t xml:space="preserve">НА % </t>
    </r>
    <r>
      <rPr>
        <sz val="11"/>
        <color theme="1"/>
        <rFont val="Calibri"/>
        <family val="2"/>
        <scheme val="minor"/>
      </rPr>
      <t xml:space="preserve">              РОСТ торговой надбавки           </t>
    </r>
  </si>
  <si>
    <r>
      <rPr>
        <sz val="11"/>
        <color rgb="FFFF0000"/>
        <rFont val="Calibri"/>
        <family val="2"/>
        <charset val="204"/>
        <scheme val="minor"/>
      </rPr>
      <t>НА  %</t>
    </r>
    <r>
      <rPr>
        <sz val="11"/>
        <color theme="1"/>
        <rFont val="Calibri"/>
        <family val="2"/>
        <scheme val="minor"/>
      </rPr>
      <t xml:space="preserve">           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 xml:space="preserve">3 кв. к 2 кв. 2018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</si>
  <si>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sz val="11"/>
        <color rgb="FFFF0000"/>
        <rFont val="Calibri"/>
        <family val="2"/>
        <charset val="204"/>
        <scheme val="minor"/>
      </rPr>
      <t>НА  %</t>
    </r>
    <r>
      <rPr>
        <sz val="11"/>
        <color theme="1"/>
        <rFont val="Calibri"/>
        <family val="2"/>
        <scheme val="minor"/>
      </rPr>
      <t xml:space="preserve">           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 xml:space="preserve">3 кв. к 1 кв. 2018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</si>
  <si>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sz val="11"/>
        <color rgb="FFFF0000"/>
        <rFont val="Calibri"/>
        <family val="2"/>
        <charset val="204"/>
        <scheme val="minor"/>
      </rPr>
      <t xml:space="preserve">НА  %  </t>
    </r>
    <r>
      <rPr>
        <sz val="11"/>
        <color theme="1"/>
        <rFont val="Calibri"/>
        <family val="2"/>
        <scheme val="minor"/>
      </rPr>
      <t xml:space="preserve">        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 xml:space="preserve">4 кв. к 1 кв. 2017  </t>
    </r>
    <r>
      <rPr>
        <b/>
        <sz val="11"/>
        <color rgb="FFFF0000"/>
        <rFont val="Calibri"/>
        <family val="2"/>
        <charset val="204"/>
        <scheme val="minor"/>
      </rPr>
      <t/>
    </r>
  </si>
  <si>
    <r>
      <rPr>
        <sz val="11"/>
        <color rgb="FFFF0000"/>
        <rFont val="Calibri"/>
        <family val="2"/>
        <charset val="204"/>
        <scheme val="minor"/>
      </rPr>
      <t>НА  %</t>
    </r>
    <r>
      <rPr>
        <sz val="11"/>
        <color theme="1"/>
        <rFont val="Calibri"/>
        <family val="2"/>
        <scheme val="minor"/>
      </rPr>
      <t xml:space="preserve">           РОСТ торговой надбавки           </t>
    </r>
    <r>
      <rPr>
        <b/>
        <sz val="11"/>
        <color theme="1"/>
        <rFont val="Calibri"/>
        <family val="2"/>
        <charset val="204"/>
        <scheme val="minor"/>
      </rPr>
      <t xml:space="preserve">3 кв. к 1 кв. 2017  </t>
    </r>
    <r>
      <rPr>
        <b/>
        <sz val="11"/>
        <color rgb="FFFF0000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</si>
</sst>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b/>
      <sz val="11"/>
      <color indexed="10"/>
      <name val="Cambria"/>
      <family val="1"/>
      <charset val="204"/>
    </font>
    <font>
      <b/>
      <sz val="11"/>
      <color indexed="17"/>
      <name val="Cambria"/>
      <family val="1"/>
      <charset val="204"/>
    </font>
    <font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2" borderId="4" xfId="0" applyFont="1" applyFill="1" applyBorder="1" applyAlignment="1">
      <alignment vertical="center" wrapText="1"/>
    </xf>
    <xf numFmtId="2" fontId="5" fillId="4" borderId="8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 applyAlignment="1">
      <alignment wrapText="1"/>
    </xf>
    <xf numFmtId="164" fontId="5" fillId="5" borderId="8" xfId="0" applyNumberFormat="1" applyFont="1" applyFill="1" applyBorder="1" applyAlignment="1">
      <alignment wrapText="1"/>
    </xf>
    <xf numFmtId="0" fontId="0" fillId="0" borderId="0" xfId="0" applyAlignment="1"/>
    <xf numFmtId="2" fontId="5" fillId="3" borderId="15" xfId="0" applyNumberFormat="1" applyFont="1" applyFill="1" applyBorder="1" applyAlignment="1">
      <alignment wrapText="1"/>
    </xf>
    <xf numFmtId="2" fontId="6" fillId="6" borderId="16" xfId="0" applyNumberFormat="1" applyFont="1" applyFill="1" applyBorder="1" applyAlignment="1">
      <alignment wrapText="1"/>
    </xf>
    <xf numFmtId="2" fontId="5" fillId="3" borderId="13" xfId="0" applyNumberFormat="1" applyFont="1" applyFill="1" applyBorder="1" applyAlignment="1">
      <alignment wrapText="1"/>
    </xf>
    <xf numFmtId="2" fontId="6" fillId="6" borderId="14" xfId="0" applyNumberFormat="1" applyFont="1" applyFill="1" applyBorder="1" applyAlignment="1">
      <alignment wrapText="1"/>
    </xf>
    <xf numFmtId="2" fontId="5" fillId="3" borderId="17" xfId="0" applyNumberFormat="1" applyFont="1" applyFill="1" applyBorder="1" applyAlignment="1">
      <alignment wrapText="1"/>
    </xf>
    <xf numFmtId="2" fontId="5" fillId="4" borderId="18" xfId="0" applyNumberFormat="1" applyFont="1" applyFill="1" applyBorder="1" applyAlignment="1">
      <alignment wrapText="1"/>
    </xf>
    <xf numFmtId="164" fontId="5" fillId="5" borderId="18" xfId="0" applyNumberFormat="1" applyFont="1" applyFill="1" applyBorder="1" applyAlignment="1">
      <alignment wrapText="1"/>
    </xf>
    <xf numFmtId="2" fontId="6" fillId="6" borderId="19" xfId="0" applyNumberFormat="1" applyFont="1" applyFill="1" applyBorder="1" applyAlignment="1">
      <alignment wrapText="1"/>
    </xf>
    <xf numFmtId="164" fontId="5" fillId="5" borderId="20" xfId="0" applyNumberFormat="1" applyFont="1" applyFill="1" applyBorder="1" applyAlignment="1">
      <alignment wrapText="1"/>
    </xf>
    <xf numFmtId="0" fontId="0" fillId="0" borderId="13" xfId="0" applyBorder="1"/>
    <xf numFmtId="0" fontId="0" fillId="0" borderId="17" xfId="0" applyBorder="1"/>
    <xf numFmtId="0" fontId="4" fillId="2" borderId="22" xfId="0" applyFont="1" applyFill="1" applyBorder="1" applyAlignment="1">
      <alignment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4" fontId="5" fillId="13" borderId="14" xfId="0" applyNumberFormat="1" applyFont="1" applyFill="1" applyBorder="1" applyAlignment="1">
      <alignment horizontal="center" vertical="center" wrapText="1"/>
    </xf>
    <xf numFmtId="164" fontId="5" fillId="14" borderId="3" xfId="0" applyNumberFormat="1" applyFont="1" applyFill="1" applyBorder="1" applyAlignment="1">
      <alignment horizontal="center" vertical="center" wrapText="1"/>
    </xf>
    <xf numFmtId="164" fontId="5" fillId="15" borderId="3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1" fontId="5" fillId="11" borderId="18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64" fontId="5" fillId="11" borderId="18" xfId="0" applyNumberFormat="1" applyFont="1" applyFill="1" applyBorder="1" applyAlignment="1">
      <alignment horizontal="center" vertical="center" wrapText="1"/>
    </xf>
    <xf numFmtId="164" fontId="5" fillId="13" borderId="19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1" fontId="5" fillId="14" borderId="3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wrapText="1"/>
    </xf>
    <xf numFmtId="164" fontId="10" fillId="5" borderId="1" xfId="0" applyNumberFormat="1" applyFont="1" applyFill="1" applyBorder="1" applyAlignment="1">
      <alignment wrapText="1"/>
    </xf>
    <xf numFmtId="2" fontId="9" fillId="3" borderId="13" xfId="0" applyNumberFormat="1" applyFont="1" applyFill="1" applyBorder="1" applyAlignment="1">
      <alignment wrapText="1"/>
    </xf>
    <xf numFmtId="2" fontId="12" fillId="6" borderId="14" xfId="0" applyNumberFormat="1" applyFont="1" applyFill="1" applyBorder="1" applyAlignment="1">
      <alignment wrapText="1"/>
    </xf>
    <xf numFmtId="2" fontId="9" fillId="3" borderId="17" xfId="0" applyNumberFormat="1" applyFont="1" applyFill="1" applyBorder="1" applyAlignment="1">
      <alignment wrapText="1"/>
    </xf>
    <xf numFmtId="2" fontId="11" fillId="4" borderId="18" xfId="0" applyNumberFormat="1" applyFont="1" applyFill="1" applyBorder="1" applyAlignment="1">
      <alignment wrapText="1"/>
    </xf>
    <xf numFmtId="164" fontId="10" fillId="5" borderId="18" xfId="0" applyNumberFormat="1" applyFont="1" applyFill="1" applyBorder="1" applyAlignment="1">
      <alignment wrapText="1"/>
    </xf>
    <xf numFmtId="2" fontId="12" fillId="6" borderId="19" xfId="0" applyNumberFormat="1" applyFont="1" applyFill="1" applyBorder="1" applyAlignment="1">
      <alignment wrapText="1"/>
    </xf>
    <xf numFmtId="2" fontId="12" fillId="6" borderId="4" xfId="0" applyNumberFormat="1" applyFont="1" applyFill="1" applyBorder="1" applyAlignment="1">
      <alignment wrapText="1"/>
    </xf>
    <xf numFmtId="2" fontId="12" fillId="6" borderId="22" xfId="0" applyNumberFormat="1" applyFont="1" applyFill="1" applyBorder="1" applyAlignment="1">
      <alignment wrapText="1"/>
    </xf>
    <xf numFmtId="0" fontId="4" fillId="2" borderId="1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2" borderId="38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2" fontId="13" fillId="3" borderId="5" xfId="0" applyNumberFormat="1" applyFont="1" applyFill="1" applyBorder="1" applyAlignment="1">
      <alignment wrapText="1"/>
    </xf>
    <xf numFmtId="2" fontId="13" fillId="3" borderId="13" xfId="0" applyNumberFormat="1" applyFont="1" applyFill="1" applyBorder="1" applyAlignment="1">
      <alignment wrapText="1"/>
    </xf>
    <xf numFmtId="2" fontId="13" fillId="11" borderId="1" xfId="0" applyNumberFormat="1" applyFont="1" applyFill="1" applyBorder="1"/>
    <xf numFmtId="0" fontId="13" fillId="11" borderId="1" xfId="0" applyFont="1" applyFill="1" applyBorder="1"/>
    <xf numFmtId="2" fontId="13" fillId="13" borderId="4" xfId="0" applyNumberFormat="1" applyFont="1" applyFill="1" applyBorder="1"/>
    <xf numFmtId="2" fontId="13" fillId="16" borderId="4" xfId="0" applyNumberFormat="1" applyFont="1" applyFill="1" applyBorder="1"/>
    <xf numFmtId="164" fontId="5" fillId="5" borderId="13" xfId="0" applyNumberFormat="1" applyFont="1" applyFill="1" applyBorder="1"/>
    <xf numFmtId="164" fontId="5" fillId="5" borderId="1" xfId="0" applyNumberFormat="1" applyFont="1" applyFill="1" applyBorder="1"/>
    <xf numFmtId="2" fontId="13" fillId="14" borderId="1" xfId="0" applyNumberFormat="1" applyFont="1" applyFill="1" applyBorder="1"/>
    <xf numFmtId="0" fontId="5" fillId="14" borderId="1" xfId="0" applyFont="1" applyFill="1" applyBorder="1"/>
    <xf numFmtId="2" fontId="5" fillId="14" borderId="1" xfId="0" applyNumberFormat="1" applyFont="1" applyFill="1" applyBorder="1"/>
    <xf numFmtId="164" fontId="5" fillId="15" borderId="1" xfId="0" applyNumberFormat="1" applyFont="1" applyFill="1" applyBorder="1"/>
    <xf numFmtId="2" fontId="5" fillId="15" borderId="1" xfId="0" applyNumberFormat="1" applyFont="1" applyFill="1" applyBorder="1"/>
    <xf numFmtId="0" fontId="13" fillId="13" borderId="4" xfId="0" applyFont="1" applyFill="1" applyBorder="1"/>
    <xf numFmtId="0" fontId="13" fillId="16" borderId="4" xfId="0" applyFont="1" applyFill="1" applyBorder="1"/>
    <xf numFmtId="2" fontId="13" fillId="3" borderId="34" xfId="0" applyNumberFormat="1" applyFont="1" applyFill="1" applyBorder="1" applyAlignment="1">
      <alignment wrapText="1"/>
    </xf>
    <xf numFmtId="2" fontId="13" fillId="3" borderId="17" xfId="0" applyNumberFormat="1" applyFont="1" applyFill="1" applyBorder="1" applyAlignment="1">
      <alignment wrapText="1"/>
    </xf>
    <xf numFmtId="2" fontId="13" fillId="11" borderId="18" xfId="0" applyNumberFormat="1" applyFont="1" applyFill="1" applyBorder="1"/>
    <xf numFmtId="2" fontId="13" fillId="13" borderId="22" xfId="0" applyNumberFormat="1" applyFont="1" applyFill="1" applyBorder="1"/>
    <xf numFmtId="2" fontId="13" fillId="16" borderId="22" xfId="0" applyNumberFormat="1" applyFont="1" applyFill="1" applyBorder="1"/>
    <xf numFmtId="164" fontId="5" fillId="5" borderId="17" xfId="0" applyNumberFormat="1" applyFont="1" applyFill="1" applyBorder="1"/>
    <xf numFmtId="164" fontId="5" fillId="5" borderId="18" xfId="0" applyNumberFormat="1" applyFont="1" applyFill="1" applyBorder="1"/>
    <xf numFmtId="2" fontId="13" fillId="14" borderId="18" xfId="0" applyNumberFormat="1" applyFont="1" applyFill="1" applyBorder="1"/>
    <xf numFmtId="2" fontId="5" fillId="14" borderId="18" xfId="0" applyNumberFormat="1" applyFont="1" applyFill="1" applyBorder="1"/>
    <xf numFmtId="164" fontId="5" fillId="15" borderId="18" xfId="0" applyNumberFormat="1" applyFont="1" applyFill="1" applyBorder="1"/>
    <xf numFmtId="2" fontId="5" fillId="15" borderId="18" xfId="0" applyNumberFormat="1" applyFont="1" applyFill="1" applyBorder="1"/>
    <xf numFmtId="164" fontId="5" fillId="8" borderId="4" xfId="0" applyNumberFormat="1" applyFont="1" applyFill="1" applyBorder="1"/>
    <xf numFmtId="164" fontId="5" fillId="8" borderId="22" xfId="0" applyNumberFormat="1" applyFont="1" applyFill="1" applyBorder="1"/>
    <xf numFmtId="2" fontId="6" fillId="6" borderId="1" xfId="0" applyNumberFormat="1" applyFont="1" applyFill="1" applyBorder="1" applyAlignment="1">
      <alignment wrapText="1"/>
    </xf>
    <xf numFmtId="2" fontId="6" fillId="10" borderId="1" xfId="0" applyNumberFormat="1" applyFont="1" applyFill="1" applyBorder="1" applyAlignment="1">
      <alignment wrapText="1"/>
    </xf>
    <xf numFmtId="0" fontId="0" fillId="10" borderId="1" xfId="0" applyFill="1" applyBorder="1"/>
    <xf numFmtId="2" fontId="0" fillId="10" borderId="1" xfId="0" applyNumberFormat="1" applyFill="1" applyBorder="1"/>
    <xf numFmtId="2" fontId="0" fillId="12" borderId="1" xfId="0" applyNumberFormat="1" applyFill="1" applyBorder="1"/>
    <xf numFmtId="2" fontId="6" fillId="6" borderId="13" xfId="0" applyNumberFormat="1" applyFont="1" applyFill="1" applyBorder="1" applyAlignment="1">
      <alignment wrapText="1"/>
    </xf>
    <xf numFmtId="2" fontId="0" fillId="17" borderId="14" xfId="0" applyNumberFormat="1" applyFill="1" applyBorder="1"/>
    <xf numFmtId="2" fontId="6" fillId="6" borderId="17" xfId="0" applyNumberFormat="1" applyFont="1" applyFill="1" applyBorder="1" applyAlignment="1">
      <alignment wrapText="1"/>
    </xf>
    <xf numFmtId="2" fontId="6" fillId="6" borderId="18" xfId="0" applyNumberFormat="1" applyFont="1" applyFill="1" applyBorder="1" applyAlignment="1">
      <alignment wrapText="1"/>
    </xf>
    <xf numFmtId="2" fontId="6" fillId="10" borderId="18" xfId="0" applyNumberFormat="1" applyFont="1" applyFill="1" applyBorder="1" applyAlignment="1">
      <alignment wrapText="1"/>
    </xf>
    <xf numFmtId="2" fontId="0" fillId="10" borderId="18" xfId="0" applyNumberFormat="1" applyFill="1" applyBorder="1"/>
    <xf numFmtId="2" fontId="0" fillId="12" borderId="18" xfId="0" applyNumberFormat="1" applyFill="1" applyBorder="1"/>
    <xf numFmtId="2" fontId="0" fillId="17" borderId="19" xfId="0" applyNumberFormat="1" applyFill="1" applyBorder="1"/>
    <xf numFmtId="2" fontId="5" fillId="3" borderId="7" xfId="0" applyNumberFormat="1" applyFont="1" applyFill="1" applyBorder="1" applyAlignment="1">
      <alignment wrapText="1"/>
    </xf>
    <xf numFmtId="164" fontId="5" fillId="5" borderId="3" xfId="0" applyNumberFormat="1" applyFont="1" applyFill="1" applyBorder="1" applyAlignment="1">
      <alignment wrapText="1"/>
    </xf>
    <xf numFmtId="164" fontId="5" fillId="5" borderId="46" xfId="0" applyNumberFormat="1" applyFont="1" applyFill="1" applyBorder="1" applyAlignment="1">
      <alignment wrapText="1"/>
    </xf>
    <xf numFmtId="2" fontId="6" fillId="6" borderId="3" xfId="0" applyNumberFormat="1" applyFont="1" applyFill="1" applyBorder="1" applyAlignment="1">
      <alignment wrapText="1"/>
    </xf>
    <xf numFmtId="2" fontId="6" fillId="6" borderId="4" xfId="0" applyNumberFormat="1" applyFont="1" applyFill="1" applyBorder="1" applyAlignment="1">
      <alignment wrapText="1"/>
    </xf>
    <xf numFmtId="2" fontId="6" fillId="6" borderId="22" xfId="0" applyNumberFormat="1" applyFont="1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7" fillId="9" borderId="10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wrapText="1"/>
    </xf>
    <xf numFmtId="0" fontId="7" fillId="8" borderId="29" xfId="0" applyFont="1" applyFill="1" applyBorder="1" applyAlignment="1">
      <alignment horizontal="center" wrapText="1"/>
    </xf>
    <xf numFmtId="0" fontId="7" fillId="8" borderId="3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wrapText="1"/>
    </xf>
    <xf numFmtId="0" fontId="7" fillId="9" borderId="49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71"/>
  <sheetViews>
    <sheetView topLeftCell="A31" zoomScale="70" zoomScaleNormal="70" workbookViewId="0">
      <selection activeCell="M11" sqref="M11"/>
    </sheetView>
  </sheetViews>
  <sheetFormatPr defaultRowHeight="15" x14ac:dyDescent="0.25"/>
  <cols>
    <col min="1" max="1" width="9.140625" customWidth="1"/>
    <col min="2" max="2" width="54.5703125" customWidth="1"/>
    <col min="3" max="3" width="15.28515625" customWidth="1"/>
    <col min="4" max="4" width="15" customWidth="1"/>
    <col min="5" max="5" width="13.140625" customWidth="1"/>
    <col min="6" max="6" width="15.42578125" customWidth="1"/>
    <col min="7" max="7" width="14.85546875" customWidth="1"/>
    <col min="8" max="8" width="14" customWidth="1"/>
    <col min="9" max="9" width="12.42578125" customWidth="1"/>
    <col min="10" max="10" width="13.5703125" customWidth="1"/>
    <col min="11" max="11" width="14.85546875" customWidth="1"/>
    <col min="12" max="12" width="14.7109375" customWidth="1"/>
    <col min="13" max="13" width="12.85546875" customWidth="1"/>
    <col min="14" max="14" width="15.140625" customWidth="1"/>
    <col min="15" max="15" width="14.28515625" customWidth="1"/>
    <col min="16" max="16" width="13" customWidth="1"/>
    <col min="17" max="17" width="12.42578125" customWidth="1"/>
    <col min="18" max="18" width="12.85546875" customWidth="1"/>
    <col min="19" max="19" width="11.5703125" customWidth="1"/>
  </cols>
  <sheetData>
    <row r="3" spans="1:15" ht="15.75" thickBot="1" x14ac:dyDescent="0.3">
      <c r="I3" s="105" t="s">
        <v>64</v>
      </c>
      <c r="J3" s="105"/>
      <c r="K3" s="105"/>
      <c r="L3" s="105"/>
    </row>
    <row r="4" spans="1:15" ht="15.75" customHeight="1" x14ac:dyDescent="0.25">
      <c r="A4" s="125" t="s">
        <v>0</v>
      </c>
      <c r="B4" s="140" t="s">
        <v>1</v>
      </c>
      <c r="C4" s="137" t="s">
        <v>35</v>
      </c>
      <c r="D4" s="138"/>
      <c r="E4" s="138"/>
      <c r="F4" s="139"/>
      <c r="G4" s="134" t="s">
        <v>36</v>
      </c>
      <c r="H4" s="135"/>
      <c r="I4" s="135"/>
      <c r="J4" s="136"/>
      <c r="K4" s="106" t="s">
        <v>60</v>
      </c>
      <c r="L4" s="107"/>
      <c r="M4" s="107"/>
      <c r="N4" s="108"/>
      <c r="O4" s="6"/>
    </row>
    <row r="5" spans="1:15" ht="15" customHeight="1" x14ac:dyDescent="0.25">
      <c r="A5" s="126"/>
      <c r="B5" s="141"/>
      <c r="C5" s="118" t="s">
        <v>31</v>
      </c>
      <c r="D5" s="120" t="s">
        <v>32</v>
      </c>
      <c r="E5" s="133" t="s">
        <v>33</v>
      </c>
      <c r="F5" s="124" t="s">
        <v>34</v>
      </c>
      <c r="G5" s="118" t="s">
        <v>31</v>
      </c>
      <c r="H5" s="120" t="s">
        <v>32</v>
      </c>
      <c r="I5" s="133" t="s">
        <v>33</v>
      </c>
      <c r="J5" s="124" t="s">
        <v>34</v>
      </c>
      <c r="K5" s="109" t="s">
        <v>31</v>
      </c>
      <c r="L5" s="110" t="s">
        <v>32</v>
      </c>
      <c r="M5" s="111" t="s">
        <v>33</v>
      </c>
      <c r="N5" s="113" t="s">
        <v>34</v>
      </c>
      <c r="O5" s="132"/>
    </row>
    <row r="6" spans="1:15" ht="60.75" customHeight="1" x14ac:dyDescent="0.25">
      <c r="A6" s="126"/>
      <c r="B6" s="141"/>
      <c r="C6" s="118"/>
      <c r="D6" s="120"/>
      <c r="E6" s="122"/>
      <c r="F6" s="124"/>
      <c r="G6" s="118"/>
      <c r="H6" s="120"/>
      <c r="I6" s="122"/>
      <c r="J6" s="124"/>
      <c r="K6" s="109"/>
      <c r="L6" s="110"/>
      <c r="M6" s="112"/>
      <c r="N6" s="113"/>
      <c r="O6" s="132"/>
    </row>
    <row r="7" spans="1:15" ht="15" customHeight="1" x14ac:dyDescent="0.25">
      <c r="A7" s="16">
        <v>1</v>
      </c>
      <c r="B7" s="1" t="s">
        <v>2</v>
      </c>
      <c r="C7" s="7">
        <v>36</v>
      </c>
      <c r="D7" s="2">
        <v>20</v>
      </c>
      <c r="E7" s="4">
        <f t="shared" ref="E7:E18" si="0">F7/(C7+D7)*100-100</f>
        <v>28.571428571428584</v>
      </c>
      <c r="F7" s="8">
        <v>72</v>
      </c>
      <c r="G7" s="7">
        <v>28.4</v>
      </c>
      <c r="H7" s="2">
        <v>20</v>
      </c>
      <c r="I7" s="5">
        <f>J7/(G7+H7)*100-100</f>
        <v>34.297520661157023</v>
      </c>
      <c r="J7" s="8">
        <v>65</v>
      </c>
      <c r="K7" s="7">
        <v>31</v>
      </c>
      <c r="L7" s="2">
        <v>25</v>
      </c>
      <c r="M7" s="5">
        <f>N7/(K7+L7)*100-100</f>
        <v>25</v>
      </c>
      <c r="N7" s="8">
        <v>70</v>
      </c>
    </row>
    <row r="8" spans="1:15" ht="15.75" x14ac:dyDescent="0.25">
      <c r="A8" s="16">
        <f>A7+1</f>
        <v>2</v>
      </c>
      <c r="B8" s="1" t="s">
        <v>3</v>
      </c>
      <c r="C8" s="9">
        <v>63</v>
      </c>
      <c r="D8" s="3">
        <v>20</v>
      </c>
      <c r="E8" s="4">
        <f t="shared" si="0"/>
        <v>3.6144578313252964</v>
      </c>
      <c r="F8" s="10">
        <v>86</v>
      </c>
      <c r="G8" s="9">
        <v>52</v>
      </c>
      <c r="H8" s="3">
        <v>20</v>
      </c>
      <c r="I8" s="4">
        <f t="shared" ref="I8:I35" si="1">J8/(G8+H8)*100-100</f>
        <v>18.055555555555557</v>
      </c>
      <c r="J8" s="10">
        <v>85</v>
      </c>
      <c r="K8" s="9">
        <v>52</v>
      </c>
      <c r="L8" s="2">
        <v>25</v>
      </c>
      <c r="M8" s="5">
        <f t="shared" ref="M8:M35" si="2">N8/(K8+L8)*100-100</f>
        <v>10.389610389610397</v>
      </c>
      <c r="N8" s="10">
        <v>85</v>
      </c>
    </row>
    <row r="9" spans="1:15" ht="15.75" customHeight="1" x14ac:dyDescent="0.25">
      <c r="A9" s="16">
        <f t="shared" ref="A9:A35" si="3">A8+1</f>
        <v>3</v>
      </c>
      <c r="B9" s="1" t="s">
        <v>4</v>
      </c>
      <c r="C9" s="9">
        <v>80</v>
      </c>
      <c r="D9" s="3">
        <v>20</v>
      </c>
      <c r="E9" s="4">
        <f t="shared" si="0"/>
        <v>2</v>
      </c>
      <c r="F9" s="10">
        <v>102</v>
      </c>
      <c r="G9" s="9">
        <v>63</v>
      </c>
      <c r="H9" s="3">
        <v>20</v>
      </c>
      <c r="I9" s="4">
        <f t="shared" si="1"/>
        <v>2.409638554216869</v>
      </c>
      <c r="J9" s="10">
        <v>85</v>
      </c>
      <c r="K9" s="9">
        <v>65</v>
      </c>
      <c r="L9" s="2">
        <v>25</v>
      </c>
      <c r="M9" s="5">
        <f t="shared" si="2"/>
        <v>3.3333333333333428</v>
      </c>
      <c r="N9" s="10">
        <v>93</v>
      </c>
    </row>
    <row r="10" spans="1:15" ht="15.75" customHeight="1" x14ac:dyDescent="0.25">
      <c r="A10" s="16">
        <f t="shared" si="3"/>
        <v>4</v>
      </c>
      <c r="B10" s="1" t="s">
        <v>5</v>
      </c>
      <c r="C10" s="9">
        <v>85</v>
      </c>
      <c r="D10" s="3">
        <v>20</v>
      </c>
      <c r="E10" s="4">
        <f t="shared" si="0"/>
        <v>26.666666666666657</v>
      </c>
      <c r="F10" s="10">
        <v>133</v>
      </c>
      <c r="G10" s="9">
        <v>88</v>
      </c>
      <c r="H10" s="3">
        <v>20</v>
      </c>
      <c r="I10" s="4">
        <f t="shared" si="1"/>
        <v>15.740740740740748</v>
      </c>
      <c r="J10" s="10">
        <v>125</v>
      </c>
      <c r="K10" s="9">
        <v>76</v>
      </c>
      <c r="L10" s="2">
        <v>25</v>
      </c>
      <c r="M10" s="5">
        <f t="shared" si="2"/>
        <v>9.9009900990099027</v>
      </c>
      <c r="N10" s="10">
        <v>111</v>
      </c>
    </row>
    <row r="11" spans="1:15" ht="17.25" customHeight="1" x14ac:dyDescent="0.25">
      <c r="A11" s="16">
        <f t="shared" si="3"/>
        <v>5</v>
      </c>
      <c r="B11" s="1" t="s">
        <v>6</v>
      </c>
      <c r="C11" s="9">
        <v>72</v>
      </c>
      <c r="D11" s="3">
        <v>20</v>
      </c>
      <c r="E11" s="4">
        <f t="shared" si="0"/>
        <v>10.869565217391312</v>
      </c>
      <c r="F11" s="10">
        <v>102</v>
      </c>
      <c r="G11" s="9">
        <v>72</v>
      </c>
      <c r="H11" s="3">
        <v>20</v>
      </c>
      <c r="I11" s="4">
        <f t="shared" si="1"/>
        <v>20.652173913043484</v>
      </c>
      <c r="J11" s="10">
        <v>111</v>
      </c>
      <c r="K11" s="9">
        <v>71</v>
      </c>
      <c r="L11" s="2">
        <v>25</v>
      </c>
      <c r="M11" s="5">
        <f t="shared" si="2"/>
        <v>14.583333333333329</v>
      </c>
      <c r="N11" s="10">
        <v>110</v>
      </c>
    </row>
    <row r="12" spans="1:15" ht="15.75" x14ac:dyDescent="0.25">
      <c r="A12" s="16">
        <f t="shared" si="3"/>
        <v>6</v>
      </c>
      <c r="B12" s="1" t="s">
        <v>7</v>
      </c>
      <c r="C12" s="9">
        <v>57</v>
      </c>
      <c r="D12" s="3">
        <v>20</v>
      </c>
      <c r="E12" s="4">
        <f t="shared" si="0"/>
        <v>6.4935064935064872</v>
      </c>
      <c r="F12" s="10">
        <v>82</v>
      </c>
      <c r="G12" s="9">
        <v>55</v>
      </c>
      <c r="H12" s="3">
        <v>20</v>
      </c>
      <c r="I12" s="4">
        <f t="shared" si="1"/>
        <v>9.3333333333333286</v>
      </c>
      <c r="J12" s="10">
        <v>82</v>
      </c>
      <c r="K12" s="9">
        <v>57</v>
      </c>
      <c r="L12" s="2">
        <v>25</v>
      </c>
      <c r="M12" s="5">
        <f t="shared" si="2"/>
        <v>9.7560975609756184</v>
      </c>
      <c r="N12" s="10">
        <v>90</v>
      </c>
    </row>
    <row r="13" spans="1:15" ht="15.75" x14ac:dyDescent="0.25">
      <c r="A13" s="16">
        <f t="shared" si="3"/>
        <v>7</v>
      </c>
      <c r="B13" s="1" t="s">
        <v>8</v>
      </c>
      <c r="C13" s="9">
        <v>24</v>
      </c>
      <c r="D13" s="3">
        <v>20</v>
      </c>
      <c r="E13" s="4">
        <f t="shared" si="0"/>
        <v>13.63636363636364</v>
      </c>
      <c r="F13" s="10">
        <v>50</v>
      </c>
      <c r="G13" s="9">
        <v>20</v>
      </c>
      <c r="H13" s="3">
        <v>20</v>
      </c>
      <c r="I13" s="4">
        <f t="shared" si="1"/>
        <v>25</v>
      </c>
      <c r="J13" s="10">
        <v>50</v>
      </c>
      <c r="K13" s="9">
        <v>22</v>
      </c>
      <c r="L13" s="2">
        <v>25</v>
      </c>
      <c r="M13" s="5">
        <f t="shared" si="2"/>
        <v>17.021276595744681</v>
      </c>
      <c r="N13" s="10">
        <v>55</v>
      </c>
    </row>
    <row r="14" spans="1:15" ht="15.75" x14ac:dyDescent="0.25">
      <c r="A14" s="16">
        <f t="shared" si="3"/>
        <v>8</v>
      </c>
      <c r="B14" s="1" t="s">
        <v>9</v>
      </c>
      <c r="C14" s="9">
        <v>899</v>
      </c>
      <c r="D14" s="3">
        <v>20</v>
      </c>
      <c r="E14" s="4">
        <f t="shared" si="0"/>
        <v>19.695321001088132</v>
      </c>
      <c r="F14" s="10">
        <v>1100</v>
      </c>
      <c r="G14" s="9">
        <v>550</v>
      </c>
      <c r="H14" s="3">
        <v>20</v>
      </c>
      <c r="I14" s="4">
        <f t="shared" si="1"/>
        <v>21.05263157894737</v>
      </c>
      <c r="J14" s="10">
        <v>690</v>
      </c>
      <c r="K14" s="9">
        <v>560</v>
      </c>
      <c r="L14" s="2">
        <v>25</v>
      </c>
      <c r="M14" s="5">
        <f t="shared" si="2"/>
        <v>19.82905982905983</v>
      </c>
      <c r="N14" s="10">
        <v>701</v>
      </c>
    </row>
    <row r="15" spans="1:15" ht="15.75" x14ac:dyDescent="0.25">
      <c r="A15" s="16">
        <f t="shared" si="3"/>
        <v>9</v>
      </c>
      <c r="B15" s="1" t="s">
        <v>10</v>
      </c>
      <c r="C15" s="9">
        <v>400</v>
      </c>
      <c r="D15" s="3">
        <v>20</v>
      </c>
      <c r="E15" s="4">
        <f t="shared" si="0"/>
        <v>30.952380952380963</v>
      </c>
      <c r="F15" s="10">
        <v>550</v>
      </c>
      <c r="G15" s="9">
        <v>400</v>
      </c>
      <c r="H15" s="3">
        <v>20</v>
      </c>
      <c r="I15" s="4">
        <f t="shared" si="1"/>
        <v>34.523809523809547</v>
      </c>
      <c r="J15" s="10">
        <v>565</v>
      </c>
      <c r="K15" s="9">
        <v>455</v>
      </c>
      <c r="L15" s="2">
        <v>25</v>
      </c>
      <c r="M15" s="5">
        <f t="shared" si="2"/>
        <v>25.833333333333329</v>
      </c>
      <c r="N15" s="10">
        <v>604</v>
      </c>
    </row>
    <row r="16" spans="1:15" ht="15.75" x14ac:dyDescent="0.25">
      <c r="A16" s="16">
        <f t="shared" si="3"/>
        <v>10</v>
      </c>
      <c r="B16" s="1" t="s">
        <v>11</v>
      </c>
      <c r="C16" s="9">
        <v>388</v>
      </c>
      <c r="D16" s="3">
        <v>20</v>
      </c>
      <c r="E16" s="4">
        <f t="shared" si="0"/>
        <v>27.45098039215685</v>
      </c>
      <c r="F16" s="10">
        <v>520</v>
      </c>
      <c r="G16" s="9">
        <v>435</v>
      </c>
      <c r="H16" s="3">
        <v>20</v>
      </c>
      <c r="I16" s="4">
        <f t="shared" si="1"/>
        <v>14.285714285714278</v>
      </c>
      <c r="J16" s="10">
        <v>520</v>
      </c>
      <c r="K16" s="9">
        <v>430</v>
      </c>
      <c r="L16" s="2">
        <v>25</v>
      </c>
      <c r="M16" s="5">
        <f t="shared" si="2"/>
        <v>14.285714285714278</v>
      </c>
      <c r="N16" s="10">
        <v>520</v>
      </c>
    </row>
    <row r="17" spans="1:14" ht="15.75" x14ac:dyDescent="0.25">
      <c r="A17" s="16">
        <f t="shared" si="3"/>
        <v>11</v>
      </c>
      <c r="B17" s="1" t="s">
        <v>12</v>
      </c>
      <c r="C17" s="9">
        <v>345</v>
      </c>
      <c r="D17" s="3">
        <v>20</v>
      </c>
      <c r="E17" s="4">
        <f t="shared" si="0"/>
        <v>23.287671232876718</v>
      </c>
      <c r="F17" s="10">
        <v>450</v>
      </c>
      <c r="G17" s="9">
        <v>390</v>
      </c>
      <c r="H17" s="3">
        <v>20</v>
      </c>
      <c r="I17" s="4">
        <f t="shared" si="1"/>
        <v>39.024390243902417</v>
      </c>
      <c r="J17" s="10">
        <v>570</v>
      </c>
      <c r="K17" s="9">
        <v>328</v>
      </c>
      <c r="L17" s="2">
        <v>25</v>
      </c>
      <c r="M17" s="5">
        <f t="shared" si="2"/>
        <v>26.345609065155813</v>
      </c>
      <c r="N17" s="10">
        <v>446</v>
      </c>
    </row>
    <row r="18" spans="1:14" ht="15.75" x14ac:dyDescent="0.25">
      <c r="A18" s="16">
        <f t="shared" si="3"/>
        <v>12</v>
      </c>
      <c r="B18" s="1" t="s">
        <v>13</v>
      </c>
      <c r="C18" s="9">
        <v>194</v>
      </c>
      <c r="D18" s="3">
        <v>20</v>
      </c>
      <c r="E18" s="4">
        <f t="shared" si="0"/>
        <v>40.186915887850461</v>
      </c>
      <c r="F18" s="10">
        <v>300</v>
      </c>
      <c r="G18" s="9">
        <v>135</v>
      </c>
      <c r="H18" s="3">
        <v>20</v>
      </c>
      <c r="I18" s="4">
        <f t="shared" si="1"/>
        <v>22.58064516129032</v>
      </c>
      <c r="J18" s="10">
        <v>190</v>
      </c>
      <c r="K18" s="9">
        <v>145</v>
      </c>
      <c r="L18" s="2">
        <v>25</v>
      </c>
      <c r="M18" s="5">
        <f t="shared" si="2"/>
        <v>23.529411764705884</v>
      </c>
      <c r="N18" s="10">
        <v>210</v>
      </c>
    </row>
    <row r="19" spans="1:14" ht="15.75" x14ac:dyDescent="0.25">
      <c r="A19" s="16">
        <f t="shared" si="3"/>
        <v>13</v>
      </c>
      <c r="B19" s="1" t="s">
        <v>14</v>
      </c>
      <c r="C19" s="9"/>
      <c r="D19" s="3"/>
      <c r="E19" s="4"/>
      <c r="F19" s="10">
        <v>170</v>
      </c>
      <c r="G19" s="9"/>
      <c r="H19" s="3"/>
      <c r="I19" s="4"/>
      <c r="J19" s="10"/>
      <c r="K19" s="9"/>
      <c r="L19" s="3"/>
      <c r="M19" s="5"/>
      <c r="N19" s="10"/>
    </row>
    <row r="20" spans="1:14" ht="15.75" x14ac:dyDescent="0.25">
      <c r="A20" s="16">
        <f t="shared" si="3"/>
        <v>14</v>
      </c>
      <c r="B20" s="1" t="s">
        <v>15</v>
      </c>
      <c r="C20" s="9">
        <v>65</v>
      </c>
      <c r="D20" s="3">
        <v>4.8</v>
      </c>
      <c r="E20" s="4">
        <f>F20/(C20+D20)*100-100</f>
        <v>28.939828080229233</v>
      </c>
      <c r="F20" s="10">
        <v>90</v>
      </c>
      <c r="G20" s="9">
        <v>65</v>
      </c>
      <c r="H20" s="3">
        <v>4.8</v>
      </c>
      <c r="I20" s="4">
        <f t="shared" si="1"/>
        <v>28.939828080229233</v>
      </c>
      <c r="J20" s="10">
        <v>90</v>
      </c>
      <c r="K20" s="9">
        <v>66</v>
      </c>
      <c r="L20" s="3">
        <v>6</v>
      </c>
      <c r="M20" s="5">
        <f t="shared" si="2"/>
        <v>18.055555555555557</v>
      </c>
      <c r="N20" s="10">
        <v>85</v>
      </c>
    </row>
    <row r="21" spans="1:14" ht="15.75" customHeight="1" x14ac:dyDescent="0.25">
      <c r="A21" s="16">
        <f t="shared" si="3"/>
        <v>15</v>
      </c>
      <c r="B21" s="1" t="s">
        <v>16</v>
      </c>
      <c r="C21" s="9"/>
      <c r="D21" s="3"/>
      <c r="E21" s="4"/>
      <c r="F21" s="10"/>
      <c r="G21" s="9"/>
      <c r="H21" s="3"/>
      <c r="I21" s="4"/>
      <c r="J21" s="10"/>
      <c r="K21" s="9"/>
      <c r="L21" s="3"/>
      <c r="M21" s="5"/>
      <c r="N21" s="10"/>
    </row>
    <row r="22" spans="1:14" ht="15" customHeight="1" x14ac:dyDescent="0.25">
      <c r="A22" s="16">
        <f t="shared" si="3"/>
        <v>16</v>
      </c>
      <c r="B22" s="1" t="s">
        <v>17</v>
      </c>
      <c r="C22" s="9"/>
      <c r="D22" s="3"/>
      <c r="E22" s="4"/>
      <c r="F22" s="10"/>
      <c r="G22" s="9"/>
      <c r="H22" s="3"/>
      <c r="I22" s="4"/>
      <c r="J22" s="10"/>
      <c r="K22" s="9"/>
      <c r="L22" s="3"/>
      <c r="M22" s="5"/>
      <c r="N22" s="10"/>
    </row>
    <row r="23" spans="1:14" ht="14.25" customHeight="1" x14ac:dyDescent="0.25">
      <c r="A23" s="16">
        <f t="shared" si="3"/>
        <v>17</v>
      </c>
      <c r="B23" s="1" t="s">
        <v>18</v>
      </c>
      <c r="C23" s="9">
        <v>48</v>
      </c>
      <c r="D23" s="3">
        <v>20</v>
      </c>
      <c r="E23" s="4">
        <f t="shared" ref="E23:E35" si="4">F23/(C23+D23)*100-100</f>
        <v>30.882352941176464</v>
      </c>
      <c r="F23" s="10">
        <v>89</v>
      </c>
      <c r="G23" s="9">
        <v>45</v>
      </c>
      <c r="H23" s="3">
        <v>20</v>
      </c>
      <c r="I23" s="4">
        <f t="shared" si="1"/>
        <v>36.923076923076934</v>
      </c>
      <c r="J23" s="10">
        <v>89</v>
      </c>
      <c r="K23" s="9">
        <v>50</v>
      </c>
      <c r="L23" s="2">
        <v>25</v>
      </c>
      <c r="M23" s="5">
        <f t="shared" si="2"/>
        <v>21.333333333333343</v>
      </c>
      <c r="N23" s="10">
        <v>91</v>
      </c>
    </row>
    <row r="24" spans="1:14" ht="15.75" x14ac:dyDescent="0.25">
      <c r="A24" s="16">
        <f t="shared" si="3"/>
        <v>18</v>
      </c>
      <c r="B24" s="1" t="s">
        <v>19</v>
      </c>
      <c r="C24" s="9">
        <v>300</v>
      </c>
      <c r="D24" s="3">
        <v>20</v>
      </c>
      <c r="E24" s="4">
        <f t="shared" si="4"/>
        <v>51.5625</v>
      </c>
      <c r="F24" s="10">
        <v>485</v>
      </c>
      <c r="G24" s="9"/>
      <c r="H24" s="3"/>
      <c r="I24" s="4"/>
      <c r="J24" s="10"/>
      <c r="K24" s="9"/>
      <c r="L24" s="3"/>
      <c r="M24" s="5"/>
      <c r="N24" s="10"/>
    </row>
    <row r="25" spans="1:14" ht="15.75" customHeight="1" x14ac:dyDescent="0.25">
      <c r="A25" s="16">
        <f t="shared" si="3"/>
        <v>19</v>
      </c>
      <c r="B25" s="1" t="s">
        <v>20</v>
      </c>
      <c r="C25" s="9">
        <v>250</v>
      </c>
      <c r="D25" s="3">
        <v>20</v>
      </c>
      <c r="E25" s="4">
        <f t="shared" si="4"/>
        <v>12.962962962962948</v>
      </c>
      <c r="F25" s="10">
        <v>305</v>
      </c>
      <c r="G25" s="9">
        <v>385</v>
      </c>
      <c r="H25" s="3">
        <v>20</v>
      </c>
      <c r="I25" s="4">
        <f t="shared" si="1"/>
        <v>50.864197530864203</v>
      </c>
      <c r="J25" s="10">
        <v>611</v>
      </c>
      <c r="K25" s="9">
        <v>421</v>
      </c>
      <c r="L25" s="2">
        <v>25</v>
      </c>
      <c r="M25" s="5">
        <f t="shared" si="2"/>
        <v>36.995515695067269</v>
      </c>
      <c r="N25" s="10">
        <v>611</v>
      </c>
    </row>
    <row r="26" spans="1:14" ht="15.75" x14ac:dyDescent="0.25">
      <c r="A26" s="16">
        <f t="shared" si="3"/>
        <v>20</v>
      </c>
      <c r="B26" s="1" t="s">
        <v>21</v>
      </c>
      <c r="C26" s="9">
        <v>250</v>
      </c>
      <c r="D26" s="3">
        <v>20</v>
      </c>
      <c r="E26" s="4">
        <f t="shared" si="4"/>
        <v>28.518518518518533</v>
      </c>
      <c r="F26" s="10">
        <v>347</v>
      </c>
      <c r="G26" s="9">
        <v>301</v>
      </c>
      <c r="H26" s="3">
        <v>20</v>
      </c>
      <c r="I26" s="4">
        <f t="shared" si="1"/>
        <v>8.0996884735202457</v>
      </c>
      <c r="J26" s="10">
        <v>347</v>
      </c>
      <c r="K26" s="9">
        <v>316</v>
      </c>
      <c r="L26" s="2">
        <v>25</v>
      </c>
      <c r="M26" s="5">
        <f t="shared" si="2"/>
        <v>5.5718475073313698</v>
      </c>
      <c r="N26" s="10">
        <v>360</v>
      </c>
    </row>
    <row r="27" spans="1:14" ht="15.75" x14ac:dyDescent="0.25">
      <c r="A27" s="16">
        <f t="shared" si="3"/>
        <v>21</v>
      </c>
      <c r="B27" s="1" t="s">
        <v>22</v>
      </c>
      <c r="C27" s="9">
        <v>399</v>
      </c>
      <c r="D27" s="3">
        <v>20</v>
      </c>
      <c r="E27" s="4">
        <f t="shared" si="4"/>
        <v>52.744630071599033</v>
      </c>
      <c r="F27" s="10">
        <v>640</v>
      </c>
      <c r="G27" s="9">
        <v>404</v>
      </c>
      <c r="H27" s="3">
        <v>20</v>
      </c>
      <c r="I27" s="4">
        <f t="shared" si="1"/>
        <v>50.943396226415103</v>
      </c>
      <c r="J27" s="10">
        <v>640</v>
      </c>
      <c r="K27" s="9">
        <v>450</v>
      </c>
      <c r="L27" s="2">
        <v>25</v>
      </c>
      <c r="M27" s="5">
        <f t="shared" si="2"/>
        <v>37.89473684210526</v>
      </c>
      <c r="N27" s="10">
        <v>655</v>
      </c>
    </row>
    <row r="28" spans="1:14" ht="15.75" x14ac:dyDescent="0.25">
      <c r="A28" s="16">
        <f t="shared" si="3"/>
        <v>22</v>
      </c>
      <c r="B28" s="1" t="s">
        <v>23</v>
      </c>
      <c r="C28" s="9">
        <v>35</v>
      </c>
      <c r="D28" s="3">
        <v>20</v>
      </c>
      <c r="E28" s="4">
        <f t="shared" si="4"/>
        <v>7.2727272727272805</v>
      </c>
      <c r="F28" s="10">
        <v>59</v>
      </c>
      <c r="G28" s="9">
        <v>35</v>
      </c>
      <c r="H28" s="3">
        <v>20</v>
      </c>
      <c r="I28" s="4">
        <f t="shared" si="1"/>
        <v>36.363636363636346</v>
      </c>
      <c r="J28" s="10">
        <v>75</v>
      </c>
      <c r="K28" s="9">
        <v>44</v>
      </c>
      <c r="L28" s="2">
        <v>25</v>
      </c>
      <c r="M28" s="5">
        <f t="shared" si="2"/>
        <v>23.188405797101439</v>
      </c>
      <c r="N28" s="10">
        <v>85</v>
      </c>
    </row>
    <row r="29" spans="1:14" ht="15.75" x14ac:dyDescent="0.25">
      <c r="A29" s="16">
        <f t="shared" si="3"/>
        <v>23</v>
      </c>
      <c r="B29" s="1" t="s">
        <v>24</v>
      </c>
      <c r="C29" s="9">
        <v>55</v>
      </c>
      <c r="D29" s="3">
        <v>20</v>
      </c>
      <c r="E29" s="4">
        <f t="shared" si="4"/>
        <v>4</v>
      </c>
      <c r="F29" s="10">
        <v>78</v>
      </c>
      <c r="G29" s="9">
        <v>52</v>
      </c>
      <c r="H29" s="3">
        <v>20</v>
      </c>
      <c r="I29" s="4">
        <f t="shared" si="1"/>
        <v>36.111111111111114</v>
      </c>
      <c r="J29" s="10">
        <v>98</v>
      </c>
      <c r="K29" s="9">
        <v>51</v>
      </c>
      <c r="L29" s="2">
        <v>25</v>
      </c>
      <c r="M29" s="5">
        <f t="shared" si="2"/>
        <v>7.8947368421052602</v>
      </c>
      <c r="N29" s="10">
        <v>82</v>
      </c>
    </row>
    <row r="30" spans="1:14" ht="15.75" x14ac:dyDescent="0.25">
      <c r="A30" s="16">
        <f t="shared" si="3"/>
        <v>24</v>
      </c>
      <c r="B30" s="1" t="s">
        <v>25</v>
      </c>
      <c r="C30" s="9">
        <v>51</v>
      </c>
      <c r="D30" s="3">
        <v>20</v>
      </c>
      <c r="E30" s="4">
        <f t="shared" si="4"/>
        <v>5.6338028169014081</v>
      </c>
      <c r="F30" s="10">
        <v>75</v>
      </c>
      <c r="G30" s="9">
        <v>51</v>
      </c>
      <c r="H30" s="3">
        <v>20</v>
      </c>
      <c r="I30" s="4">
        <f t="shared" si="1"/>
        <v>38.028169014084511</v>
      </c>
      <c r="J30" s="10">
        <v>98</v>
      </c>
      <c r="K30" s="9">
        <v>51</v>
      </c>
      <c r="L30" s="2">
        <v>25</v>
      </c>
      <c r="M30" s="5">
        <f t="shared" si="2"/>
        <v>11.842105263157904</v>
      </c>
      <c r="N30" s="10">
        <v>85</v>
      </c>
    </row>
    <row r="31" spans="1:14" ht="15.75" x14ac:dyDescent="0.25">
      <c r="A31" s="16">
        <f t="shared" si="3"/>
        <v>25</v>
      </c>
      <c r="B31" s="1" t="s">
        <v>26</v>
      </c>
      <c r="C31" s="9">
        <v>55</v>
      </c>
      <c r="D31" s="3">
        <v>20</v>
      </c>
      <c r="E31" s="4">
        <f t="shared" si="4"/>
        <v>9.3333333333333286</v>
      </c>
      <c r="F31" s="10">
        <v>82</v>
      </c>
      <c r="G31" s="9">
        <v>78</v>
      </c>
      <c r="H31" s="3">
        <v>20</v>
      </c>
      <c r="I31" s="4">
        <f t="shared" si="1"/>
        <v>12.24489795918366</v>
      </c>
      <c r="J31" s="10">
        <v>110</v>
      </c>
      <c r="K31" s="9">
        <v>67</v>
      </c>
      <c r="L31" s="2">
        <v>25</v>
      </c>
      <c r="M31" s="5">
        <f t="shared" si="2"/>
        <v>10.869565217391312</v>
      </c>
      <c r="N31" s="10">
        <v>102</v>
      </c>
    </row>
    <row r="32" spans="1:14" ht="15.75" x14ac:dyDescent="0.25">
      <c r="A32" s="16">
        <f t="shared" si="3"/>
        <v>26</v>
      </c>
      <c r="B32" s="1" t="s">
        <v>27</v>
      </c>
      <c r="C32" s="9">
        <v>170</v>
      </c>
      <c r="D32" s="3">
        <v>20</v>
      </c>
      <c r="E32" s="4">
        <f t="shared" si="4"/>
        <v>52.631578947368439</v>
      </c>
      <c r="F32" s="10">
        <v>290</v>
      </c>
      <c r="G32" s="9">
        <v>250</v>
      </c>
      <c r="H32" s="3">
        <v>20</v>
      </c>
      <c r="I32" s="4">
        <f t="shared" si="1"/>
        <v>62.962962962962962</v>
      </c>
      <c r="J32" s="10">
        <v>440</v>
      </c>
      <c r="K32" s="9">
        <v>191</v>
      </c>
      <c r="L32" s="2">
        <v>25</v>
      </c>
      <c r="M32" s="5">
        <f t="shared" si="2"/>
        <v>57.407407407407419</v>
      </c>
      <c r="N32" s="10">
        <v>340</v>
      </c>
    </row>
    <row r="33" spans="1:18" ht="15.75" x14ac:dyDescent="0.25">
      <c r="A33" s="16">
        <f>A32+1</f>
        <v>27</v>
      </c>
      <c r="B33" s="1" t="s">
        <v>28</v>
      </c>
      <c r="C33" s="9">
        <v>300</v>
      </c>
      <c r="D33" s="3">
        <v>20</v>
      </c>
      <c r="E33" s="4">
        <f t="shared" si="4"/>
        <v>18.75</v>
      </c>
      <c r="F33" s="10">
        <v>380</v>
      </c>
      <c r="G33" s="9">
        <v>150</v>
      </c>
      <c r="H33" s="3">
        <v>20</v>
      </c>
      <c r="I33" s="4">
        <f t="shared" si="1"/>
        <v>11.764705882352942</v>
      </c>
      <c r="J33" s="10">
        <v>190</v>
      </c>
      <c r="K33" s="9">
        <v>205</v>
      </c>
      <c r="L33" s="2">
        <v>25</v>
      </c>
      <c r="M33" s="5">
        <f t="shared" si="2"/>
        <v>20.869565217391298</v>
      </c>
      <c r="N33" s="10">
        <v>278</v>
      </c>
    </row>
    <row r="34" spans="1:18" ht="15.75" x14ac:dyDescent="0.25">
      <c r="A34" s="16">
        <f t="shared" si="3"/>
        <v>28</v>
      </c>
      <c r="B34" s="1" t="s">
        <v>29</v>
      </c>
      <c r="C34" s="9">
        <v>130</v>
      </c>
      <c r="D34" s="3">
        <v>20</v>
      </c>
      <c r="E34" s="4">
        <f t="shared" si="4"/>
        <v>20</v>
      </c>
      <c r="F34" s="10">
        <v>180</v>
      </c>
      <c r="G34" s="9">
        <v>120</v>
      </c>
      <c r="H34" s="3">
        <v>20</v>
      </c>
      <c r="I34" s="4">
        <f t="shared" si="1"/>
        <v>28.571428571428584</v>
      </c>
      <c r="J34" s="10">
        <v>180</v>
      </c>
      <c r="K34" s="9">
        <v>128</v>
      </c>
      <c r="L34" s="2">
        <v>25</v>
      </c>
      <c r="M34" s="5">
        <f t="shared" si="2"/>
        <v>26.143790849673195</v>
      </c>
      <c r="N34" s="10">
        <v>193</v>
      </c>
    </row>
    <row r="35" spans="1:18" ht="16.5" customHeight="1" thickBot="1" x14ac:dyDescent="0.3">
      <c r="A35" s="17">
        <f t="shared" si="3"/>
        <v>29</v>
      </c>
      <c r="B35" s="18" t="s">
        <v>30</v>
      </c>
      <c r="C35" s="11">
        <v>75</v>
      </c>
      <c r="D35" s="12">
        <v>12</v>
      </c>
      <c r="E35" s="13">
        <f t="shared" si="4"/>
        <v>49.425287356321832</v>
      </c>
      <c r="F35" s="14">
        <v>130</v>
      </c>
      <c r="G35" s="11">
        <v>75</v>
      </c>
      <c r="H35" s="12">
        <v>12</v>
      </c>
      <c r="I35" s="13">
        <f t="shared" si="1"/>
        <v>49.425287356321832</v>
      </c>
      <c r="J35" s="14">
        <v>130</v>
      </c>
      <c r="K35" s="11">
        <v>77</v>
      </c>
      <c r="L35" s="12">
        <v>15</v>
      </c>
      <c r="M35" s="15">
        <f t="shared" si="2"/>
        <v>41.304347826086968</v>
      </c>
      <c r="N35" s="14">
        <v>130</v>
      </c>
    </row>
    <row r="39" spans="1:18" ht="15.75" thickBot="1" x14ac:dyDescent="0.3">
      <c r="I39" s="105" t="s">
        <v>63</v>
      </c>
      <c r="J39" s="105"/>
      <c r="K39" s="105"/>
      <c r="L39" s="105"/>
    </row>
    <row r="40" spans="1:18" ht="15.75" thickBot="1" x14ac:dyDescent="0.3">
      <c r="A40" s="125" t="s">
        <v>0</v>
      </c>
      <c r="B40" s="127" t="s">
        <v>1</v>
      </c>
      <c r="C40" s="129" t="s">
        <v>58</v>
      </c>
      <c r="D40" s="130"/>
      <c r="E40" s="130"/>
      <c r="F40" s="131"/>
      <c r="G40" s="114" t="s">
        <v>59</v>
      </c>
      <c r="H40" s="115"/>
      <c r="I40" s="115"/>
      <c r="J40" s="116"/>
      <c r="K40" s="106" t="s">
        <v>62</v>
      </c>
      <c r="L40" s="107"/>
      <c r="M40" s="107"/>
      <c r="N40" s="108"/>
      <c r="O40" s="106" t="s">
        <v>61</v>
      </c>
      <c r="P40" s="107"/>
      <c r="Q40" s="107"/>
      <c r="R40" s="108"/>
    </row>
    <row r="41" spans="1:18" x14ac:dyDescent="0.25">
      <c r="A41" s="126"/>
      <c r="B41" s="128"/>
      <c r="C41" s="117" t="s">
        <v>31</v>
      </c>
      <c r="D41" s="119" t="s">
        <v>32</v>
      </c>
      <c r="E41" s="121" t="s">
        <v>33</v>
      </c>
      <c r="F41" s="123" t="s">
        <v>34</v>
      </c>
      <c r="G41" s="117" t="s">
        <v>31</v>
      </c>
      <c r="H41" s="119" t="s">
        <v>32</v>
      </c>
      <c r="I41" s="121" t="s">
        <v>33</v>
      </c>
      <c r="J41" s="123" t="s">
        <v>34</v>
      </c>
      <c r="K41" s="109" t="s">
        <v>31</v>
      </c>
      <c r="L41" s="110" t="s">
        <v>32</v>
      </c>
      <c r="M41" s="111" t="s">
        <v>33</v>
      </c>
      <c r="N41" s="113" t="s">
        <v>34</v>
      </c>
      <c r="O41" s="109" t="s">
        <v>31</v>
      </c>
      <c r="P41" s="110" t="s">
        <v>32</v>
      </c>
      <c r="Q41" s="111" t="s">
        <v>33</v>
      </c>
      <c r="R41" s="113" t="s">
        <v>34</v>
      </c>
    </row>
    <row r="42" spans="1:18" ht="65.25" customHeight="1" x14ac:dyDescent="0.25">
      <c r="A42" s="126"/>
      <c r="B42" s="128"/>
      <c r="C42" s="118"/>
      <c r="D42" s="120"/>
      <c r="E42" s="122"/>
      <c r="F42" s="124"/>
      <c r="G42" s="118"/>
      <c r="H42" s="120"/>
      <c r="I42" s="122"/>
      <c r="J42" s="124"/>
      <c r="K42" s="109"/>
      <c r="L42" s="110"/>
      <c r="M42" s="112"/>
      <c r="N42" s="113"/>
      <c r="O42" s="109"/>
      <c r="P42" s="110"/>
      <c r="Q42" s="112"/>
      <c r="R42" s="113"/>
    </row>
    <row r="43" spans="1:18" ht="15.75" x14ac:dyDescent="0.25">
      <c r="A43" s="16">
        <v>1</v>
      </c>
      <c r="B43" s="52" t="s">
        <v>2</v>
      </c>
      <c r="C43" s="44">
        <v>43</v>
      </c>
      <c r="D43" s="42">
        <v>25</v>
      </c>
      <c r="E43" s="43">
        <f t="shared" ref="E43:E54" si="5">F43/(C43+D43)*100-100</f>
        <v>21.014705882352942</v>
      </c>
      <c r="F43" s="45">
        <v>82.29</v>
      </c>
      <c r="G43" s="44">
        <v>41</v>
      </c>
      <c r="H43" s="42">
        <v>20</v>
      </c>
      <c r="I43" s="43">
        <f>J43/(G43+H43)*100-100</f>
        <v>21.311475409836063</v>
      </c>
      <c r="J43" s="45">
        <v>74</v>
      </c>
      <c r="K43" s="44">
        <v>41</v>
      </c>
      <c r="L43" s="42">
        <v>20</v>
      </c>
      <c r="M43" s="43">
        <f>N43/(K43+L43)*100-100</f>
        <v>21.311475409836063</v>
      </c>
      <c r="N43" s="50">
        <v>74</v>
      </c>
      <c r="O43" s="44">
        <v>40</v>
      </c>
      <c r="P43" s="42">
        <v>25</v>
      </c>
      <c r="Q43" s="43">
        <f>R43/(O43+P43)*100-100</f>
        <v>16.923076923076934</v>
      </c>
      <c r="R43" s="45">
        <v>76</v>
      </c>
    </row>
    <row r="44" spans="1:18" ht="15.75" x14ac:dyDescent="0.25">
      <c r="A44" s="16">
        <f>A43+1</f>
        <v>2</v>
      </c>
      <c r="B44" s="52" t="s">
        <v>3</v>
      </c>
      <c r="C44" s="44">
        <v>50</v>
      </c>
      <c r="D44" s="42">
        <v>25</v>
      </c>
      <c r="E44" s="43">
        <f t="shared" si="5"/>
        <v>15.426666666666648</v>
      </c>
      <c r="F44" s="45">
        <v>86.57</v>
      </c>
      <c r="G44" s="44">
        <v>50</v>
      </c>
      <c r="H44" s="42">
        <v>20</v>
      </c>
      <c r="I44" s="43">
        <f t="shared" ref="I44:I71" si="6">J44/(G44+H44)*100-100</f>
        <v>21.428571428571416</v>
      </c>
      <c r="J44" s="45">
        <v>85</v>
      </c>
      <c r="K44" s="44">
        <v>50</v>
      </c>
      <c r="L44" s="42">
        <v>20</v>
      </c>
      <c r="M44" s="43">
        <f t="shared" ref="M44:M71" si="7">N44/(K44+L44)*100-100</f>
        <v>21.428571428571416</v>
      </c>
      <c r="N44" s="50">
        <v>85</v>
      </c>
      <c r="O44" s="44">
        <v>54</v>
      </c>
      <c r="P44" s="42">
        <v>25</v>
      </c>
      <c r="Q44" s="43">
        <f t="shared" ref="Q44:Q71" si="8">R44/(O44+P44)*100-100</f>
        <v>8.8607594936708836</v>
      </c>
      <c r="R44" s="45">
        <v>86</v>
      </c>
    </row>
    <row r="45" spans="1:18" ht="15.75" x14ac:dyDescent="0.25">
      <c r="A45" s="16">
        <f t="shared" ref="A45:A71" si="9">A44+1</f>
        <v>3</v>
      </c>
      <c r="B45" s="52" t="s">
        <v>4</v>
      </c>
      <c r="C45" s="44">
        <v>68</v>
      </c>
      <c r="D45" s="42">
        <v>25</v>
      </c>
      <c r="E45" s="43">
        <f t="shared" si="5"/>
        <v>22.430107526881727</v>
      </c>
      <c r="F45" s="45">
        <v>113.86</v>
      </c>
      <c r="G45" s="44">
        <v>68</v>
      </c>
      <c r="H45" s="42">
        <v>20</v>
      </c>
      <c r="I45" s="43">
        <f t="shared" si="6"/>
        <v>25</v>
      </c>
      <c r="J45" s="45">
        <v>110</v>
      </c>
      <c r="K45" s="44">
        <v>68</v>
      </c>
      <c r="L45" s="42">
        <v>20</v>
      </c>
      <c r="M45" s="43">
        <f t="shared" si="7"/>
        <v>36.363636363636346</v>
      </c>
      <c r="N45" s="50">
        <v>120</v>
      </c>
      <c r="O45" s="44">
        <v>72</v>
      </c>
      <c r="P45" s="42">
        <v>25</v>
      </c>
      <c r="Q45" s="43">
        <f t="shared" si="8"/>
        <v>15.463917525773184</v>
      </c>
      <c r="R45" s="45">
        <v>112</v>
      </c>
    </row>
    <row r="46" spans="1:18" ht="15.75" x14ac:dyDescent="0.25">
      <c r="A46" s="16">
        <f t="shared" si="9"/>
        <v>4</v>
      </c>
      <c r="B46" s="52" t="s">
        <v>5</v>
      </c>
      <c r="C46" s="44">
        <v>80</v>
      </c>
      <c r="D46" s="42">
        <v>25</v>
      </c>
      <c r="E46" s="43">
        <f t="shared" si="5"/>
        <v>28.438095238095229</v>
      </c>
      <c r="F46" s="45">
        <v>134.86000000000001</v>
      </c>
      <c r="G46" s="44">
        <v>88</v>
      </c>
      <c r="H46" s="42">
        <v>20</v>
      </c>
      <c r="I46" s="43">
        <f t="shared" si="6"/>
        <v>25.925925925925924</v>
      </c>
      <c r="J46" s="45">
        <v>136</v>
      </c>
      <c r="K46" s="44">
        <v>88</v>
      </c>
      <c r="L46" s="42">
        <v>20</v>
      </c>
      <c r="M46" s="43">
        <f t="shared" si="7"/>
        <v>25.925925925925924</v>
      </c>
      <c r="N46" s="50">
        <v>136</v>
      </c>
      <c r="O46" s="44">
        <v>84</v>
      </c>
      <c r="P46" s="42">
        <v>25</v>
      </c>
      <c r="Q46" s="43">
        <f t="shared" si="8"/>
        <v>22.935779816513758</v>
      </c>
      <c r="R46" s="45">
        <v>134</v>
      </c>
    </row>
    <row r="47" spans="1:18" ht="15.75" x14ac:dyDescent="0.25">
      <c r="A47" s="16">
        <f t="shared" si="9"/>
        <v>5</v>
      </c>
      <c r="B47" s="52" t="s">
        <v>6</v>
      </c>
      <c r="C47" s="44">
        <v>69</v>
      </c>
      <c r="D47" s="42">
        <v>25</v>
      </c>
      <c r="E47" s="43">
        <f t="shared" si="5"/>
        <v>22.031914893617028</v>
      </c>
      <c r="F47" s="45">
        <v>114.71</v>
      </c>
      <c r="G47" s="44">
        <v>72</v>
      </c>
      <c r="H47" s="42">
        <v>20</v>
      </c>
      <c r="I47" s="43">
        <f t="shared" si="6"/>
        <v>25</v>
      </c>
      <c r="J47" s="45">
        <v>115</v>
      </c>
      <c r="K47" s="44">
        <v>80</v>
      </c>
      <c r="L47" s="42">
        <v>20</v>
      </c>
      <c r="M47" s="43">
        <f t="shared" si="7"/>
        <v>14.999999999999986</v>
      </c>
      <c r="N47" s="50">
        <v>115</v>
      </c>
      <c r="O47" s="44">
        <v>75</v>
      </c>
      <c r="P47" s="42">
        <v>25</v>
      </c>
      <c r="Q47" s="43">
        <f t="shared" si="8"/>
        <v>11.000000000000014</v>
      </c>
      <c r="R47" s="45">
        <v>111</v>
      </c>
    </row>
    <row r="48" spans="1:18" ht="15.75" x14ac:dyDescent="0.25">
      <c r="A48" s="16">
        <f t="shared" si="9"/>
        <v>6</v>
      </c>
      <c r="B48" s="52" t="s">
        <v>7</v>
      </c>
      <c r="C48" s="44">
        <v>55</v>
      </c>
      <c r="D48" s="42">
        <v>25</v>
      </c>
      <c r="E48" s="43">
        <f t="shared" si="5"/>
        <v>18.962499999999991</v>
      </c>
      <c r="F48" s="45">
        <v>95.17</v>
      </c>
      <c r="G48" s="44">
        <v>57</v>
      </c>
      <c r="H48" s="42">
        <v>20</v>
      </c>
      <c r="I48" s="43">
        <f t="shared" si="6"/>
        <v>24.675324675324674</v>
      </c>
      <c r="J48" s="45">
        <v>96</v>
      </c>
      <c r="K48" s="44">
        <v>57</v>
      </c>
      <c r="L48" s="42">
        <v>20</v>
      </c>
      <c r="M48" s="43">
        <f t="shared" si="7"/>
        <v>24.675324675324674</v>
      </c>
      <c r="N48" s="50">
        <v>96</v>
      </c>
      <c r="O48" s="44">
        <v>56</v>
      </c>
      <c r="P48" s="42">
        <v>25</v>
      </c>
      <c r="Q48" s="43">
        <f t="shared" si="8"/>
        <v>12.345679012345684</v>
      </c>
      <c r="R48" s="45">
        <v>91</v>
      </c>
    </row>
    <row r="49" spans="1:18" ht="15.75" x14ac:dyDescent="0.25">
      <c r="A49" s="16">
        <f t="shared" si="9"/>
        <v>7</v>
      </c>
      <c r="B49" s="52" t="s">
        <v>8</v>
      </c>
      <c r="C49" s="44">
        <v>18</v>
      </c>
      <c r="D49" s="42">
        <v>25</v>
      </c>
      <c r="E49" s="43">
        <f t="shared" si="5"/>
        <v>21.255813953488371</v>
      </c>
      <c r="F49" s="45">
        <v>52.14</v>
      </c>
      <c r="G49" s="44">
        <v>20</v>
      </c>
      <c r="H49" s="42">
        <v>20</v>
      </c>
      <c r="I49" s="43">
        <f t="shared" si="6"/>
        <v>25</v>
      </c>
      <c r="J49" s="45">
        <v>50</v>
      </c>
      <c r="K49" s="44">
        <v>20</v>
      </c>
      <c r="L49" s="42">
        <v>20</v>
      </c>
      <c r="M49" s="43">
        <f t="shared" si="7"/>
        <v>37.5</v>
      </c>
      <c r="N49" s="50">
        <v>55</v>
      </c>
      <c r="O49" s="44">
        <v>19</v>
      </c>
      <c r="P49" s="42">
        <v>25</v>
      </c>
      <c r="Q49" s="43">
        <f t="shared" si="8"/>
        <v>18.181818181818187</v>
      </c>
      <c r="R49" s="45">
        <v>52</v>
      </c>
    </row>
    <row r="50" spans="1:18" ht="15.75" x14ac:dyDescent="0.25">
      <c r="A50" s="16">
        <f t="shared" si="9"/>
        <v>8</v>
      </c>
      <c r="B50" s="52" t="s">
        <v>9</v>
      </c>
      <c r="C50" s="44">
        <v>400</v>
      </c>
      <c r="D50" s="42">
        <v>25</v>
      </c>
      <c r="E50" s="43">
        <f t="shared" si="5"/>
        <v>18.040000000000006</v>
      </c>
      <c r="F50" s="45">
        <v>501.67</v>
      </c>
      <c r="G50" s="44">
        <v>400</v>
      </c>
      <c r="H50" s="42">
        <v>20</v>
      </c>
      <c r="I50" s="43">
        <f t="shared" si="6"/>
        <v>66.666666666666686</v>
      </c>
      <c r="J50" s="45">
        <v>700</v>
      </c>
      <c r="K50" s="44">
        <v>480</v>
      </c>
      <c r="L50" s="42">
        <v>20</v>
      </c>
      <c r="M50" s="43">
        <f t="shared" si="7"/>
        <v>72</v>
      </c>
      <c r="N50" s="50">
        <v>860</v>
      </c>
      <c r="O50" s="44">
        <v>593</v>
      </c>
      <c r="P50" s="42">
        <v>25</v>
      </c>
      <c r="Q50" s="43">
        <f t="shared" si="8"/>
        <v>32.847896440129432</v>
      </c>
      <c r="R50" s="45">
        <v>821</v>
      </c>
    </row>
    <row r="51" spans="1:18" ht="15.75" x14ac:dyDescent="0.25">
      <c r="A51" s="16">
        <f t="shared" si="9"/>
        <v>9</v>
      </c>
      <c r="B51" s="52" t="s">
        <v>10</v>
      </c>
      <c r="C51" s="44">
        <v>415</v>
      </c>
      <c r="D51" s="42">
        <v>25</v>
      </c>
      <c r="E51" s="43">
        <f t="shared" si="5"/>
        <v>30.302272727272737</v>
      </c>
      <c r="F51" s="45">
        <v>573.33000000000004</v>
      </c>
      <c r="G51" s="44">
        <v>415</v>
      </c>
      <c r="H51" s="42">
        <v>20</v>
      </c>
      <c r="I51" s="43">
        <f t="shared" si="6"/>
        <v>28.735632183908052</v>
      </c>
      <c r="J51" s="45">
        <v>560</v>
      </c>
      <c r="K51" s="44">
        <v>415</v>
      </c>
      <c r="L51" s="42">
        <v>20</v>
      </c>
      <c r="M51" s="43">
        <f t="shared" si="7"/>
        <v>28.735632183908052</v>
      </c>
      <c r="N51" s="50">
        <v>560</v>
      </c>
      <c r="O51" s="44">
        <v>415</v>
      </c>
      <c r="P51" s="42">
        <v>25</v>
      </c>
      <c r="Q51" s="43">
        <f t="shared" si="8"/>
        <v>27.499999999999986</v>
      </c>
      <c r="R51" s="45">
        <v>561</v>
      </c>
    </row>
    <row r="52" spans="1:18" ht="15.75" x14ac:dyDescent="0.25">
      <c r="A52" s="16">
        <f t="shared" si="9"/>
        <v>10</v>
      </c>
      <c r="B52" s="52" t="s">
        <v>11</v>
      </c>
      <c r="C52" s="44">
        <v>400</v>
      </c>
      <c r="D52" s="42">
        <v>25</v>
      </c>
      <c r="E52" s="43">
        <f t="shared" si="5"/>
        <v>18.82352941176471</v>
      </c>
      <c r="F52" s="45">
        <v>505</v>
      </c>
      <c r="G52" s="44">
        <v>400</v>
      </c>
      <c r="H52" s="42">
        <v>20</v>
      </c>
      <c r="I52" s="43">
        <f t="shared" si="6"/>
        <v>23.571428571428584</v>
      </c>
      <c r="J52" s="45">
        <v>519</v>
      </c>
      <c r="K52" s="44">
        <v>400</v>
      </c>
      <c r="L52" s="42">
        <v>20</v>
      </c>
      <c r="M52" s="43">
        <f t="shared" si="7"/>
        <v>23.571428571428584</v>
      </c>
      <c r="N52" s="50">
        <v>519</v>
      </c>
      <c r="O52" s="44">
        <v>400</v>
      </c>
      <c r="P52" s="42">
        <v>25</v>
      </c>
      <c r="Q52" s="43">
        <f t="shared" si="8"/>
        <v>21.17647058823529</v>
      </c>
      <c r="R52" s="45">
        <v>515</v>
      </c>
    </row>
    <row r="53" spans="1:18" ht="15.75" x14ac:dyDescent="0.25">
      <c r="A53" s="16">
        <f t="shared" si="9"/>
        <v>11</v>
      </c>
      <c r="B53" s="52" t="s">
        <v>12</v>
      </c>
      <c r="C53" s="44">
        <v>350</v>
      </c>
      <c r="D53" s="42">
        <v>25</v>
      </c>
      <c r="E53" s="43">
        <f t="shared" si="5"/>
        <v>22.666666666666657</v>
      </c>
      <c r="F53" s="45">
        <v>460</v>
      </c>
      <c r="G53" s="44">
        <v>350</v>
      </c>
      <c r="H53" s="42">
        <v>20</v>
      </c>
      <c r="I53" s="43">
        <f t="shared" si="6"/>
        <v>29.72972972972974</v>
      </c>
      <c r="J53" s="45">
        <v>480</v>
      </c>
      <c r="K53" s="44">
        <v>350</v>
      </c>
      <c r="L53" s="42">
        <v>20</v>
      </c>
      <c r="M53" s="43">
        <f t="shared" si="7"/>
        <v>29.72972972972974</v>
      </c>
      <c r="N53" s="50">
        <v>480</v>
      </c>
      <c r="O53" s="44">
        <v>350</v>
      </c>
      <c r="P53" s="42">
        <v>25</v>
      </c>
      <c r="Q53" s="43">
        <f t="shared" si="8"/>
        <v>23.466666666666654</v>
      </c>
      <c r="R53" s="45">
        <v>463</v>
      </c>
    </row>
    <row r="54" spans="1:18" ht="15.75" x14ac:dyDescent="0.25">
      <c r="A54" s="16">
        <f t="shared" si="9"/>
        <v>12</v>
      </c>
      <c r="B54" s="52" t="s">
        <v>13</v>
      </c>
      <c r="C54" s="44">
        <v>200</v>
      </c>
      <c r="D54" s="42">
        <v>25</v>
      </c>
      <c r="E54" s="43">
        <f t="shared" si="5"/>
        <v>20.951111111111103</v>
      </c>
      <c r="F54" s="45">
        <v>272.14</v>
      </c>
      <c r="G54" s="44">
        <v>180</v>
      </c>
      <c r="H54" s="42">
        <v>20</v>
      </c>
      <c r="I54" s="43">
        <f t="shared" si="6"/>
        <v>30</v>
      </c>
      <c r="J54" s="45">
        <v>260</v>
      </c>
      <c r="K54" s="44">
        <v>180</v>
      </c>
      <c r="L54" s="42">
        <v>20</v>
      </c>
      <c r="M54" s="43">
        <f t="shared" si="7"/>
        <v>30</v>
      </c>
      <c r="N54" s="50">
        <v>260</v>
      </c>
      <c r="O54" s="44">
        <v>190</v>
      </c>
      <c r="P54" s="42">
        <v>25</v>
      </c>
      <c r="Q54" s="43">
        <f t="shared" si="8"/>
        <v>28.83720930232559</v>
      </c>
      <c r="R54" s="45">
        <v>277</v>
      </c>
    </row>
    <row r="55" spans="1:18" ht="15.75" x14ac:dyDescent="0.25">
      <c r="A55" s="16">
        <f t="shared" si="9"/>
        <v>13</v>
      </c>
      <c r="B55" s="52" t="s">
        <v>14</v>
      </c>
      <c r="C55" s="44"/>
      <c r="D55" s="42"/>
      <c r="E55" s="43"/>
      <c r="F55" s="45"/>
      <c r="G55" s="44"/>
      <c r="H55" s="42"/>
      <c r="I55" s="43"/>
      <c r="J55" s="45">
        <v>170</v>
      </c>
      <c r="K55" s="44"/>
      <c r="L55" s="42"/>
      <c r="M55" s="43"/>
      <c r="N55" s="50">
        <v>250</v>
      </c>
      <c r="O55" s="44"/>
      <c r="P55" s="42"/>
      <c r="Q55" s="43"/>
      <c r="R55" s="45"/>
    </row>
    <row r="56" spans="1:18" ht="15.75" x14ac:dyDescent="0.25">
      <c r="A56" s="16">
        <f t="shared" si="9"/>
        <v>14</v>
      </c>
      <c r="B56" s="52" t="s">
        <v>15</v>
      </c>
      <c r="C56" s="44">
        <v>68</v>
      </c>
      <c r="D56" s="42">
        <v>6.25</v>
      </c>
      <c r="E56" s="43">
        <f>F56/(C56+D56)*100-100</f>
        <v>25.696969696969688</v>
      </c>
      <c r="F56" s="45">
        <v>93.33</v>
      </c>
      <c r="G56" s="44">
        <v>65</v>
      </c>
      <c r="H56" s="42">
        <v>4.8</v>
      </c>
      <c r="I56" s="43">
        <f t="shared" si="6"/>
        <v>28.939828080229233</v>
      </c>
      <c r="J56" s="45">
        <v>90</v>
      </c>
      <c r="K56" s="44">
        <v>65</v>
      </c>
      <c r="L56" s="42">
        <v>4.8</v>
      </c>
      <c r="M56" s="43">
        <f t="shared" si="7"/>
        <v>28.939828080229233</v>
      </c>
      <c r="N56" s="50">
        <v>90</v>
      </c>
      <c r="O56" s="44">
        <v>66</v>
      </c>
      <c r="P56" s="42">
        <v>6</v>
      </c>
      <c r="Q56" s="43">
        <f t="shared" si="8"/>
        <v>26.388888888888886</v>
      </c>
      <c r="R56" s="45">
        <v>91</v>
      </c>
    </row>
    <row r="57" spans="1:18" ht="15.75" x14ac:dyDescent="0.25">
      <c r="A57" s="16">
        <f t="shared" si="9"/>
        <v>15</v>
      </c>
      <c r="B57" s="52" t="s">
        <v>16</v>
      </c>
      <c r="C57" s="44"/>
      <c r="D57" s="42"/>
      <c r="E57" s="43"/>
      <c r="F57" s="45"/>
      <c r="G57" s="44"/>
      <c r="H57" s="42"/>
      <c r="I57" s="43"/>
      <c r="J57" s="45"/>
      <c r="K57" s="44"/>
      <c r="L57" s="42"/>
      <c r="M57" s="43"/>
      <c r="N57" s="50"/>
      <c r="O57" s="44"/>
      <c r="P57" s="42"/>
      <c r="Q57" s="43"/>
      <c r="R57" s="45"/>
    </row>
    <row r="58" spans="1:18" ht="15.75" x14ac:dyDescent="0.25">
      <c r="A58" s="16">
        <f t="shared" si="9"/>
        <v>16</v>
      </c>
      <c r="B58" s="52" t="s">
        <v>17</v>
      </c>
      <c r="C58" s="44"/>
      <c r="D58" s="42"/>
      <c r="E58" s="43"/>
      <c r="F58" s="45"/>
      <c r="G58" s="44"/>
      <c r="H58" s="42"/>
      <c r="I58" s="43"/>
      <c r="J58" s="45"/>
      <c r="K58" s="44"/>
      <c r="L58" s="42"/>
      <c r="M58" s="43"/>
      <c r="N58" s="50"/>
      <c r="O58" s="44">
        <v>0</v>
      </c>
      <c r="P58" s="42"/>
      <c r="Q58" s="43"/>
      <c r="R58" s="45"/>
    </row>
    <row r="59" spans="1:18" ht="15.75" x14ac:dyDescent="0.25">
      <c r="A59" s="16">
        <f t="shared" si="9"/>
        <v>17</v>
      </c>
      <c r="B59" s="52" t="s">
        <v>18</v>
      </c>
      <c r="C59" s="44">
        <v>45</v>
      </c>
      <c r="D59" s="42">
        <v>25</v>
      </c>
      <c r="E59" s="43">
        <f>F59/(C59+D59)*100-100</f>
        <v>29.757142857142867</v>
      </c>
      <c r="F59" s="45">
        <v>90.83</v>
      </c>
      <c r="G59" s="44">
        <v>45</v>
      </c>
      <c r="H59" s="42">
        <v>20</v>
      </c>
      <c r="I59" s="43">
        <f t="shared" si="6"/>
        <v>32.307692307692292</v>
      </c>
      <c r="J59" s="45">
        <v>86</v>
      </c>
      <c r="K59" s="44">
        <v>47</v>
      </c>
      <c r="L59" s="42">
        <v>20</v>
      </c>
      <c r="M59" s="43">
        <f t="shared" si="7"/>
        <v>34.328358208955223</v>
      </c>
      <c r="N59" s="50">
        <v>90</v>
      </c>
      <c r="O59" s="44">
        <v>46</v>
      </c>
      <c r="P59" s="42">
        <v>25</v>
      </c>
      <c r="Q59" s="43">
        <f t="shared" si="8"/>
        <v>26.760563380281695</v>
      </c>
      <c r="R59" s="45">
        <v>90</v>
      </c>
    </row>
    <row r="60" spans="1:18" ht="15.75" x14ac:dyDescent="0.25">
      <c r="A60" s="16">
        <f t="shared" si="9"/>
        <v>18</v>
      </c>
      <c r="B60" s="52" t="s">
        <v>19</v>
      </c>
      <c r="C60" s="44"/>
      <c r="D60" s="42"/>
      <c r="E60" s="43"/>
      <c r="F60" s="45"/>
      <c r="G60" s="44"/>
      <c r="H60" s="42">
        <v>20</v>
      </c>
      <c r="I60" s="43"/>
      <c r="J60" s="45"/>
      <c r="K60" s="44"/>
      <c r="L60" s="42">
        <v>20</v>
      </c>
      <c r="M60" s="43"/>
      <c r="N60" s="50"/>
      <c r="O60" s="44"/>
      <c r="P60" s="42"/>
      <c r="Q60" s="43"/>
      <c r="R60" s="45"/>
    </row>
    <row r="61" spans="1:18" ht="15.75" x14ac:dyDescent="0.25">
      <c r="A61" s="16">
        <f t="shared" si="9"/>
        <v>19</v>
      </c>
      <c r="B61" s="52" t="s">
        <v>20</v>
      </c>
      <c r="C61" s="44">
        <v>220</v>
      </c>
      <c r="D61" s="42">
        <v>25</v>
      </c>
      <c r="E61" s="43">
        <f t="shared" ref="E61:E71" si="10">F61/(C61+D61)*100-100</f>
        <v>35.032653061224465</v>
      </c>
      <c r="F61" s="45">
        <v>330.83</v>
      </c>
      <c r="G61" s="44">
        <v>220</v>
      </c>
      <c r="H61" s="42">
        <v>20</v>
      </c>
      <c r="I61" s="43">
        <f t="shared" si="6"/>
        <v>37.916666666666657</v>
      </c>
      <c r="J61" s="45">
        <v>331</v>
      </c>
      <c r="K61" s="44">
        <v>220</v>
      </c>
      <c r="L61" s="42">
        <v>20</v>
      </c>
      <c r="M61" s="43">
        <f t="shared" si="7"/>
        <v>56.25</v>
      </c>
      <c r="N61" s="50">
        <v>375</v>
      </c>
      <c r="O61" s="44">
        <v>220</v>
      </c>
      <c r="P61" s="42">
        <v>25</v>
      </c>
      <c r="Q61" s="43">
        <f t="shared" si="8"/>
        <v>37.551020408163282</v>
      </c>
      <c r="R61" s="45">
        <v>337</v>
      </c>
    </row>
    <row r="62" spans="1:18" ht="15.75" x14ac:dyDescent="0.25">
      <c r="A62" s="16">
        <f t="shared" si="9"/>
        <v>20</v>
      </c>
      <c r="B62" s="52" t="s">
        <v>21</v>
      </c>
      <c r="C62" s="44">
        <v>150</v>
      </c>
      <c r="D62" s="42">
        <v>25</v>
      </c>
      <c r="E62" s="43">
        <f t="shared" si="10"/>
        <v>11.428571428571431</v>
      </c>
      <c r="F62" s="45">
        <v>195</v>
      </c>
      <c r="G62" s="44">
        <v>220</v>
      </c>
      <c r="H62" s="42">
        <v>20</v>
      </c>
      <c r="I62" s="43">
        <f t="shared" si="6"/>
        <v>37.5</v>
      </c>
      <c r="J62" s="45">
        <v>330</v>
      </c>
      <c r="K62" s="44">
        <v>220</v>
      </c>
      <c r="L62" s="42">
        <v>20</v>
      </c>
      <c r="M62" s="43">
        <f t="shared" si="7"/>
        <v>37.5</v>
      </c>
      <c r="N62" s="50">
        <v>330</v>
      </c>
      <c r="O62" s="44">
        <v>207</v>
      </c>
      <c r="P62" s="42">
        <v>25</v>
      </c>
      <c r="Q62" s="43">
        <f t="shared" si="8"/>
        <v>25.431034482758633</v>
      </c>
      <c r="R62" s="45">
        <v>291</v>
      </c>
    </row>
    <row r="63" spans="1:18" ht="15.75" x14ac:dyDescent="0.25">
      <c r="A63" s="16">
        <f t="shared" si="9"/>
        <v>21</v>
      </c>
      <c r="B63" s="52" t="s">
        <v>22</v>
      </c>
      <c r="C63" s="44">
        <v>350</v>
      </c>
      <c r="D63" s="42">
        <v>25</v>
      </c>
      <c r="E63" s="43">
        <f t="shared" si="10"/>
        <v>39.199999999999989</v>
      </c>
      <c r="F63" s="45">
        <v>522</v>
      </c>
      <c r="G63" s="44">
        <v>350</v>
      </c>
      <c r="H63" s="42">
        <v>20</v>
      </c>
      <c r="I63" s="43">
        <f t="shared" si="6"/>
        <v>50.27027027027026</v>
      </c>
      <c r="J63" s="45">
        <v>556</v>
      </c>
      <c r="K63" s="44">
        <v>465</v>
      </c>
      <c r="L63" s="42">
        <v>20</v>
      </c>
      <c r="M63" s="43">
        <f t="shared" si="7"/>
        <v>34.02061855670101</v>
      </c>
      <c r="N63" s="50">
        <v>650</v>
      </c>
      <c r="O63" s="44">
        <v>408</v>
      </c>
      <c r="P63" s="42">
        <v>25</v>
      </c>
      <c r="Q63" s="43">
        <f t="shared" si="8"/>
        <v>39.491916859122398</v>
      </c>
      <c r="R63" s="45">
        <v>604</v>
      </c>
    </row>
    <row r="64" spans="1:18" ht="15.75" x14ac:dyDescent="0.25">
      <c r="A64" s="16">
        <f t="shared" si="9"/>
        <v>22</v>
      </c>
      <c r="B64" s="52" t="s">
        <v>23</v>
      </c>
      <c r="C64" s="44">
        <v>35</v>
      </c>
      <c r="D64" s="42">
        <v>25</v>
      </c>
      <c r="E64" s="43">
        <f t="shared" si="10"/>
        <v>16.666666666666671</v>
      </c>
      <c r="F64" s="45">
        <v>70</v>
      </c>
      <c r="G64" s="44">
        <v>41</v>
      </c>
      <c r="H64" s="42">
        <v>20</v>
      </c>
      <c r="I64" s="43">
        <f t="shared" si="6"/>
        <v>27.868852459016409</v>
      </c>
      <c r="J64" s="45">
        <v>78</v>
      </c>
      <c r="K64" s="44">
        <v>41</v>
      </c>
      <c r="L64" s="42">
        <v>20</v>
      </c>
      <c r="M64" s="43">
        <f t="shared" si="7"/>
        <v>27.868852459016409</v>
      </c>
      <c r="N64" s="50">
        <v>78</v>
      </c>
      <c r="O64" s="44">
        <v>38</v>
      </c>
      <c r="P64" s="42">
        <v>25</v>
      </c>
      <c r="Q64" s="43">
        <f t="shared" si="8"/>
        <v>9.5238095238095326</v>
      </c>
      <c r="R64" s="45">
        <v>69</v>
      </c>
    </row>
    <row r="65" spans="1:18" ht="15.75" x14ac:dyDescent="0.25">
      <c r="A65" s="16">
        <f t="shared" si="9"/>
        <v>23</v>
      </c>
      <c r="B65" s="52" t="s">
        <v>24</v>
      </c>
      <c r="C65" s="44">
        <v>32</v>
      </c>
      <c r="D65" s="42">
        <v>25</v>
      </c>
      <c r="E65" s="43">
        <f t="shared" si="10"/>
        <v>26.89473684210526</v>
      </c>
      <c r="F65" s="45">
        <v>72.33</v>
      </c>
      <c r="G65" s="44">
        <v>32</v>
      </c>
      <c r="H65" s="42">
        <v>20</v>
      </c>
      <c r="I65" s="43">
        <f t="shared" si="6"/>
        <v>71.153846153846132</v>
      </c>
      <c r="J65" s="45">
        <v>89</v>
      </c>
      <c r="K65" s="44">
        <v>32</v>
      </c>
      <c r="L65" s="42">
        <v>20</v>
      </c>
      <c r="M65" s="43">
        <f t="shared" si="7"/>
        <v>71.153846153846132</v>
      </c>
      <c r="N65" s="50">
        <v>89</v>
      </c>
      <c r="O65" s="44">
        <v>40</v>
      </c>
      <c r="P65" s="42">
        <v>25</v>
      </c>
      <c r="Q65" s="43">
        <f t="shared" si="8"/>
        <v>23.07692307692308</v>
      </c>
      <c r="R65" s="45">
        <v>80</v>
      </c>
    </row>
    <row r="66" spans="1:18" ht="15.75" x14ac:dyDescent="0.25">
      <c r="A66" s="16">
        <f t="shared" si="9"/>
        <v>24</v>
      </c>
      <c r="B66" s="52" t="s">
        <v>25</v>
      </c>
      <c r="C66" s="44">
        <v>35</v>
      </c>
      <c r="D66" s="42">
        <v>25</v>
      </c>
      <c r="E66" s="43">
        <f t="shared" si="10"/>
        <v>24</v>
      </c>
      <c r="F66" s="45">
        <v>74.400000000000006</v>
      </c>
      <c r="G66" s="44">
        <v>35</v>
      </c>
      <c r="H66" s="42">
        <v>20</v>
      </c>
      <c r="I66" s="43">
        <f t="shared" si="6"/>
        <v>50.909090909090907</v>
      </c>
      <c r="J66" s="45">
        <v>83</v>
      </c>
      <c r="K66" s="44">
        <v>35</v>
      </c>
      <c r="L66" s="42">
        <v>20</v>
      </c>
      <c r="M66" s="43">
        <f t="shared" si="7"/>
        <v>60</v>
      </c>
      <c r="N66" s="50">
        <v>88</v>
      </c>
      <c r="O66" s="44">
        <v>40</v>
      </c>
      <c r="P66" s="42">
        <v>25</v>
      </c>
      <c r="Q66" s="43">
        <f t="shared" si="8"/>
        <v>21.538461538461533</v>
      </c>
      <c r="R66" s="45">
        <v>79</v>
      </c>
    </row>
    <row r="67" spans="1:18" ht="15.75" x14ac:dyDescent="0.25">
      <c r="A67" s="16">
        <f t="shared" si="9"/>
        <v>25</v>
      </c>
      <c r="B67" s="52" t="s">
        <v>26</v>
      </c>
      <c r="C67" s="44">
        <v>46</v>
      </c>
      <c r="D67" s="42">
        <v>25</v>
      </c>
      <c r="E67" s="43">
        <f t="shared" si="10"/>
        <v>12.676056338028175</v>
      </c>
      <c r="F67" s="45">
        <v>80</v>
      </c>
      <c r="G67" s="44">
        <v>46</v>
      </c>
      <c r="H67" s="42">
        <v>20</v>
      </c>
      <c r="I67" s="43">
        <f t="shared" si="6"/>
        <v>33.333333333333314</v>
      </c>
      <c r="J67" s="45">
        <v>88</v>
      </c>
      <c r="K67" s="44">
        <v>46</v>
      </c>
      <c r="L67" s="42">
        <v>20</v>
      </c>
      <c r="M67" s="43">
        <f t="shared" si="7"/>
        <v>51.515151515151501</v>
      </c>
      <c r="N67" s="50">
        <v>100</v>
      </c>
      <c r="O67" s="44">
        <v>49</v>
      </c>
      <c r="P67" s="42">
        <v>25</v>
      </c>
      <c r="Q67" s="43">
        <f t="shared" si="8"/>
        <v>17.567567567567565</v>
      </c>
      <c r="R67" s="45">
        <v>87</v>
      </c>
    </row>
    <row r="68" spans="1:18" ht="15.75" x14ac:dyDescent="0.25">
      <c r="A68" s="16">
        <f t="shared" si="9"/>
        <v>26</v>
      </c>
      <c r="B68" s="52" t="s">
        <v>27</v>
      </c>
      <c r="C68" s="44">
        <v>382</v>
      </c>
      <c r="D68" s="42">
        <v>25</v>
      </c>
      <c r="E68" s="43">
        <f t="shared" si="10"/>
        <v>28.992628992628994</v>
      </c>
      <c r="F68" s="45">
        <v>525</v>
      </c>
      <c r="G68" s="44">
        <v>250</v>
      </c>
      <c r="H68" s="42">
        <v>20</v>
      </c>
      <c r="I68" s="43">
        <f t="shared" si="6"/>
        <v>29.629629629629619</v>
      </c>
      <c r="J68" s="45">
        <v>350</v>
      </c>
      <c r="K68" s="44">
        <v>250</v>
      </c>
      <c r="L68" s="42">
        <v>20</v>
      </c>
      <c r="M68" s="43">
        <f t="shared" si="7"/>
        <v>29.629629629629619</v>
      </c>
      <c r="N68" s="50">
        <v>350</v>
      </c>
      <c r="O68" s="44">
        <v>267</v>
      </c>
      <c r="P68" s="42">
        <v>25</v>
      </c>
      <c r="Q68" s="43">
        <f t="shared" si="8"/>
        <v>32.876712328767127</v>
      </c>
      <c r="R68" s="45">
        <v>388</v>
      </c>
    </row>
    <row r="69" spans="1:18" ht="15.75" x14ac:dyDescent="0.25">
      <c r="A69" s="16">
        <f>A68+1</f>
        <v>27</v>
      </c>
      <c r="B69" s="52" t="s">
        <v>28</v>
      </c>
      <c r="C69" s="44">
        <v>550</v>
      </c>
      <c r="D69" s="42">
        <v>25</v>
      </c>
      <c r="E69" s="43">
        <f t="shared" si="10"/>
        <v>28.695652173913032</v>
      </c>
      <c r="F69" s="45">
        <v>740</v>
      </c>
      <c r="G69" s="44">
        <v>250</v>
      </c>
      <c r="H69" s="42">
        <v>20</v>
      </c>
      <c r="I69" s="43">
        <f t="shared" si="6"/>
        <v>29.629629629629619</v>
      </c>
      <c r="J69" s="45">
        <v>350</v>
      </c>
      <c r="K69" s="44">
        <v>300</v>
      </c>
      <c r="L69" s="42">
        <v>20</v>
      </c>
      <c r="M69" s="43">
        <f t="shared" si="7"/>
        <v>18.75</v>
      </c>
      <c r="N69" s="50">
        <v>380</v>
      </c>
      <c r="O69" s="44">
        <v>383</v>
      </c>
      <c r="P69" s="42">
        <v>25</v>
      </c>
      <c r="Q69" s="43">
        <f t="shared" si="8"/>
        <v>22.54901960784315</v>
      </c>
      <c r="R69" s="45">
        <v>500</v>
      </c>
    </row>
    <row r="70" spans="1:18" ht="15.75" x14ac:dyDescent="0.25">
      <c r="A70" s="16">
        <f t="shared" si="9"/>
        <v>28</v>
      </c>
      <c r="B70" s="52" t="s">
        <v>29</v>
      </c>
      <c r="C70" s="44">
        <v>150</v>
      </c>
      <c r="D70" s="42">
        <v>25</v>
      </c>
      <c r="E70" s="43">
        <f t="shared" si="10"/>
        <v>10.954285714285717</v>
      </c>
      <c r="F70" s="45">
        <v>194.17</v>
      </c>
      <c r="G70" s="44">
        <v>130</v>
      </c>
      <c r="H70" s="42">
        <v>20</v>
      </c>
      <c r="I70" s="43">
        <f t="shared" si="6"/>
        <v>33.333333333333314</v>
      </c>
      <c r="J70" s="45">
        <v>200</v>
      </c>
      <c r="K70" s="44">
        <v>130</v>
      </c>
      <c r="L70" s="42">
        <v>20</v>
      </c>
      <c r="M70" s="43">
        <f t="shared" si="7"/>
        <v>33.333333333333314</v>
      </c>
      <c r="N70" s="50">
        <v>200</v>
      </c>
      <c r="O70" s="44">
        <v>140</v>
      </c>
      <c r="P70" s="42">
        <v>25</v>
      </c>
      <c r="Q70" s="43">
        <f t="shared" si="8"/>
        <v>15.757575757575751</v>
      </c>
      <c r="R70" s="45">
        <v>191</v>
      </c>
    </row>
    <row r="71" spans="1:18" ht="16.5" thickBot="1" x14ac:dyDescent="0.3">
      <c r="A71" s="17">
        <f t="shared" si="9"/>
        <v>29</v>
      </c>
      <c r="B71" s="53" t="s">
        <v>30</v>
      </c>
      <c r="C71" s="46">
        <v>70</v>
      </c>
      <c r="D71" s="47">
        <v>15</v>
      </c>
      <c r="E71" s="48">
        <f t="shared" si="10"/>
        <v>38.823529411764696</v>
      </c>
      <c r="F71" s="49">
        <v>118</v>
      </c>
      <c r="G71" s="46">
        <v>70</v>
      </c>
      <c r="H71" s="47">
        <v>12</v>
      </c>
      <c r="I71" s="48">
        <f t="shared" si="6"/>
        <v>46.341463414634148</v>
      </c>
      <c r="J71" s="49">
        <v>120</v>
      </c>
      <c r="K71" s="46">
        <v>75</v>
      </c>
      <c r="L71" s="47">
        <v>12</v>
      </c>
      <c r="M71" s="48">
        <f t="shared" si="7"/>
        <v>49.425287356321832</v>
      </c>
      <c r="N71" s="51">
        <v>130</v>
      </c>
      <c r="O71" s="46">
        <v>73</v>
      </c>
      <c r="P71" s="47">
        <v>15</v>
      </c>
      <c r="Q71" s="48">
        <f t="shared" si="8"/>
        <v>43.181818181818187</v>
      </c>
      <c r="R71" s="49">
        <v>126</v>
      </c>
    </row>
  </sheetData>
  <mergeCells count="42">
    <mergeCell ref="F5:F6"/>
    <mergeCell ref="C4:F4"/>
    <mergeCell ref="G5:G6"/>
    <mergeCell ref="H5:H6"/>
    <mergeCell ref="A4:A6"/>
    <mergeCell ref="B4:B6"/>
    <mergeCell ref="C5:C6"/>
    <mergeCell ref="D5:D6"/>
    <mergeCell ref="E5:E6"/>
    <mergeCell ref="N5:N6"/>
    <mergeCell ref="O5:O6"/>
    <mergeCell ref="K4:N4"/>
    <mergeCell ref="I5:I6"/>
    <mergeCell ref="J5:J6"/>
    <mergeCell ref="K5:K6"/>
    <mergeCell ref="G4:J4"/>
    <mergeCell ref="L5:L6"/>
    <mergeCell ref="M5:M6"/>
    <mergeCell ref="J41:J42"/>
    <mergeCell ref="A40:A42"/>
    <mergeCell ref="B40:B42"/>
    <mergeCell ref="C40:F40"/>
    <mergeCell ref="C41:C42"/>
    <mergeCell ref="D41:D42"/>
    <mergeCell ref="E41:E42"/>
    <mergeCell ref="F41:F42"/>
    <mergeCell ref="I39:L39"/>
    <mergeCell ref="I3:L3"/>
    <mergeCell ref="O40:R40"/>
    <mergeCell ref="O41:O42"/>
    <mergeCell ref="P41:P42"/>
    <mergeCell ref="Q41:Q42"/>
    <mergeCell ref="R41:R42"/>
    <mergeCell ref="K40:N40"/>
    <mergeCell ref="K41:K42"/>
    <mergeCell ref="L41:L42"/>
    <mergeCell ref="M41:M42"/>
    <mergeCell ref="N41:N42"/>
    <mergeCell ref="G40:J40"/>
    <mergeCell ref="G41:G42"/>
    <mergeCell ref="H41:H42"/>
    <mergeCell ref="I41:I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9"/>
  <sheetViews>
    <sheetView topLeftCell="F40" zoomScale="85" zoomScaleNormal="85" workbookViewId="0">
      <selection activeCell="R41" sqref="R41"/>
    </sheetView>
  </sheetViews>
  <sheetFormatPr defaultRowHeight="15" x14ac:dyDescent="0.25"/>
  <cols>
    <col min="2" max="2" width="50.28515625" customWidth="1"/>
    <col min="3" max="8" width="15.5703125" customWidth="1"/>
    <col min="9" max="9" width="15.85546875" customWidth="1"/>
    <col min="10" max="10" width="15.28515625" customWidth="1"/>
    <col min="11" max="11" width="15.140625" customWidth="1"/>
    <col min="12" max="12" width="15.28515625" customWidth="1"/>
    <col min="13" max="16" width="14.42578125" customWidth="1"/>
    <col min="17" max="17" width="14.140625" customWidth="1"/>
    <col min="18" max="18" width="13.42578125" customWidth="1"/>
    <col min="19" max="19" width="15.28515625" customWidth="1"/>
    <col min="20" max="22" width="13.7109375" customWidth="1"/>
    <col min="23" max="23" width="13.85546875" customWidth="1"/>
    <col min="24" max="24" width="12.7109375" customWidth="1"/>
    <col min="25" max="25" width="13.5703125" customWidth="1"/>
    <col min="26" max="26" width="14.140625" customWidth="1"/>
    <col min="27" max="27" width="13.85546875" customWidth="1"/>
    <col min="28" max="28" width="12.7109375" customWidth="1"/>
    <col min="29" max="30" width="13" customWidth="1"/>
  </cols>
  <sheetData>
    <row r="2" spans="1:22" ht="15.75" thickBot="1" x14ac:dyDescent="0.3"/>
    <row r="3" spans="1:22" ht="42" customHeight="1" thickBot="1" x14ac:dyDescent="0.3">
      <c r="A3" s="179" t="s">
        <v>0</v>
      </c>
      <c r="B3" s="181" t="s">
        <v>1</v>
      </c>
      <c r="C3" s="187" t="s">
        <v>54</v>
      </c>
      <c r="D3" s="188"/>
      <c r="E3" s="188"/>
      <c r="F3" s="188"/>
      <c r="G3" s="188"/>
      <c r="H3" s="189"/>
      <c r="I3" s="190" t="s">
        <v>53</v>
      </c>
      <c r="J3" s="191"/>
      <c r="K3" s="191"/>
      <c r="L3" s="191"/>
      <c r="M3" s="191"/>
      <c r="N3" s="191"/>
      <c r="O3" s="191"/>
      <c r="P3" s="191"/>
      <c r="Q3" s="184" t="s">
        <v>52</v>
      </c>
      <c r="R3" s="185"/>
      <c r="S3" s="185"/>
      <c r="T3" s="185"/>
      <c r="U3" s="185"/>
      <c r="V3" s="186"/>
    </row>
    <row r="4" spans="1:22" ht="15" customHeight="1" x14ac:dyDescent="0.25">
      <c r="A4" s="180"/>
      <c r="B4" s="182"/>
      <c r="C4" s="117" t="s">
        <v>37</v>
      </c>
      <c r="D4" s="192" t="s">
        <v>39</v>
      </c>
      <c r="E4" s="193" t="s">
        <v>43</v>
      </c>
      <c r="F4" s="194" t="s">
        <v>41</v>
      </c>
      <c r="G4" s="193" t="s">
        <v>44</v>
      </c>
      <c r="H4" s="195" t="s">
        <v>45</v>
      </c>
      <c r="I4" s="167" t="s">
        <v>46</v>
      </c>
      <c r="J4" s="167" t="s">
        <v>47</v>
      </c>
      <c r="K4" s="151" t="s">
        <v>49</v>
      </c>
      <c r="L4" s="160" t="s">
        <v>48</v>
      </c>
      <c r="M4" s="151" t="s">
        <v>50</v>
      </c>
      <c r="N4" s="153" t="s">
        <v>102</v>
      </c>
      <c r="O4" s="155" t="s">
        <v>51</v>
      </c>
      <c r="P4" s="153" t="s">
        <v>103</v>
      </c>
      <c r="Q4" s="149" t="s">
        <v>38</v>
      </c>
      <c r="R4" s="149" t="s">
        <v>40</v>
      </c>
      <c r="S4" s="150" t="s">
        <v>55</v>
      </c>
      <c r="T4" s="142" t="s">
        <v>42</v>
      </c>
      <c r="U4" s="143" t="s">
        <v>56</v>
      </c>
      <c r="V4" s="143" t="s">
        <v>57</v>
      </c>
    </row>
    <row r="5" spans="1:22" ht="79.5" customHeight="1" x14ac:dyDescent="0.25">
      <c r="A5" s="180"/>
      <c r="B5" s="183"/>
      <c r="C5" s="118"/>
      <c r="D5" s="178"/>
      <c r="E5" s="170"/>
      <c r="F5" s="169"/>
      <c r="G5" s="170"/>
      <c r="H5" s="196"/>
      <c r="I5" s="168"/>
      <c r="J5" s="168"/>
      <c r="K5" s="152"/>
      <c r="L5" s="160"/>
      <c r="M5" s="152"/>
      <c r="N5" s="154"/>
      <c r="O5" s="154"/>
      <c r="P5" s="154"/>
      <c r="Q5" s="149"/>
      <c r="R5" s="149"/>
      <c r="S5" s="150"/>
      <c r="T5" s="142"/>
      <c r="U5" s="143"/>
      <c r="V5" s="143"/>
    </row>
    <row r="6" spans="1:22" ht="15.75" x14ac:dyDescent="0.25">
      <c r="A6" s="21">
        <v>1</v>
      </c>
      <c r="B6" s="1" t="s">
        <v>2</v>
      </c>
      <c r="C6" s="19">
        <v>36</v>
      </c>
      <c r="D6" s="23">
        <v>28.4</v>
      </c>
      <c r="E6" s="39">
        <f>(D6-C6)*100/C6</f>
        <v>-21.111111111111114</v>
      </c>
      <c r="F6" s="25">
        <v>31</v>
      </c>
      <c r="G6" s="24">
        <f>(F6-D6)*100/D6</f>
        <v>9.1549295774647934</v>
      </c>
      <c r="H6" s="26">
        <f>(F6-C6)*100/C6</f>
        <v>-13.888888888888889</v>
      </c>
      <c r="I6" s="36">
        <v>28.571428571428584</v>
      </c>
      <c r="J6" s="37">
        <v>34.297520661157023</v>
      </c>
      <c r="K6" s="40">
        <f>(J6-I6)*100/I6</f>
        <v>20.04132231404953</v>
      </c>
      <c r="L6" s="37">
        <v>25</v>
      </c>
      <c r="M6" s="27">
        <f>(L6-J6)*100/J6</f>
        <v>-27.108433734939755</v>
      </c>
      <c r="N6" s="28">
        <f>L6-J6</f>
        <v>-9.2975206611570229</v>
      </c>
      <c r="O6" s="28">
        <f t="shared" ref="O6:O17" si="0">(L6-I6)*100/I6</f>
        <v>-12.500000000000037</v>
      </c>
      <c r="P6" s="28">
        <f>L6-I6</f>
        <v>-3.5714285714285836</v>
      </c>
      <c r="Q6" s="29">
        <v>72</v>
      </c>
      <c r="R6" s="29">
        <v>65</v>
      </c>
      <c r="S6" s="41">
        <f>(R6-Q6)*100/Q6</f>
        <v>-9.7222222222222214</v>
      </c>
      <c r="T6" s="29">
        <v>70</v>
      </c>
      <c r="U6" s="30">
        <f>(T6-R6)*100/R6</f>
        <v>7.6923076923076925</v>
      </c>
      <c r="V6" s="30">
        <f>(T6-Q6)*100/Q6</f>
        <v>-2.7777777777777777</v>
      </c>
    </row>
    <row r="7" spans="1:22" ht="15.75" x14ac:dyDescent="0.25">
      <c r="A7" s="21">
        <f>A6+1</f>
        <v>2</v>
      </c>
      <c r="B7" s="1" t="s">
        <v>3</v>
      </c>
      <c r="C7" s="19">
        <v>63</v>
      </c>
      <c r="D7" s="23">
        <v>52</v>
      </c>
      <c r="E7" s="39">
        <f t="shared" ref="E7:E34" si="1">(D7-C7)*100/C7</f>
        <v>-17.460317460317459</v>
      </c>
      <c r="F7" s="25">
        <v>52</v>
      </c>
      <c r="G7" s="24">
        <f t="shared" ref="G7:G34" si="2">(F7-D7)*100/D7</f>
        <v>0</v>
      </c>
      <c r="H7" s="26">
        <f t="shared" ref="H7:H34" si="3">(F7-C7)*100/C7</f>
        <v>-17.460317460317459</v>
      </c>
      <c r="I7" s="38">
        <v>3.6144578313252964</v>
      </c>
      <c r="J7" s="37">
        <v>18.055555555555557</v>
      </c>
      <c r="K7" s="40">
        <f t="shared" ref="K7:K34" si="4">(J7-I7)*100/I7</f>
        <v>399.53703703703775</v>
      </c>
      <c r="L7" s="37">
        <v>10.389610389610397</v>
      </c>
      <c r="M7" s="27">
        <f t="shared" ref="M7:M34" si="5">(L7-J7)*100/J7</f>
        <v>-42.457542457542424</v>
      </c>
      <c r="N7" s="28">
        <f t="shared" ref="N7:N34" si="6">L7-J7</f>
        <v>-7.6659451659451605</v>
      </c>
      <c r="O7" s="28">
        <f t="shared" si="0"/>
        <v>187.44588744588802</v>
      </c>
      <c r="P7" s="28">
        <f t="shared" ref="P7:P34" si="7">L7-I7</f>
        <v>6.7751525582851002</v>
      </c>
      <c r="Q7" s="29">
        <v>86</v>
      </c>
      <c r="R7" s="29">
        <v>85</v>
      </c>
      <c r="S7" s="41">
        <f t="shared" ref="S7:S34" si="8">(R7-Q7)*100/Q7</f>
        <v>-1.1627906976744187</v>
      </c>
      <c r="T7" s="29">
        <v>85</v>
      </c>
      <c r="U7" s="30">
        <f t="shared" ref="U7:U34" si="9">(T7-R7)*100/R7</f>
        <v>0</v>
      </c>
      <c r="V7" s="30">
        <f t="shared" ref="V7:V34" si="10">(T7-Q7)*100/Q7</f>
        <v>-1.1627906976744187</v>
      </c>
    </row>
    <row r="8" spans="1:22" ht="15.75" x14ac:dyDescent="0.25">
      <c r="A8" s="21">
        <f t="shared" ref="A8:A34" si="11">A7+1</f>
        <v>3</v>
      </c>
      <c r="B8" s="1" t="s">
        <v>4</v>
      </c>
      <c r="C8" s="19">
        <v>80</v>
      </c>
      <c r="D8" s="23">
        <v>63</v>
      </c>
      <c r="E8" s="39">
        <f t="shared" si="1"/>
        <v>-21.25</v>
      </c>
      <c r="F8" s="25">
        <v>65</v>
      </c>
      <c r="G8" s="24">
        <f t="shared" si="2"/>
        <v>3.1746031746031744</v>
      </c>
      <c r="H8" s="26">
        <f t="shared" si="3"/>
        <v>-18.75</v>
      </c>
      <c r="I8" s="36">
        <v>2</v>
      </c>
      <c r="J8" s="37">
        <v>2.409638554216869</v>
      </c>
      <c r="K8" s="40">
        <f t="shared" si="4"/>
        <v>20.481927710843451</v>
      </c>
      <c r="L8" s="37">
        <v>3.3333333333333428</v>
      </c>
      <c r="M8" s="27">
        <f t="shared" si="5"/>
        <v>38.333333333333641</v>
      </c>
      <c r="N8" s="28">
        <f t="shared" si="6"/>
        <v>0.9236947791164738</v>
      </c>
      <c r="O8" s="28">
        <f t="shared" si="0"/>
        <v>66.66666666666714</v>
      </c>
      <c r="P8" s="28">
        <f t="shared" si="7"/>
        <v>1.3333333333333428</v>
      </c>
      <c r="Q8" s="29">
        <v>102</v>
      </c>
      <c r="R8" s="29">
        <v>85</v>
      </c>
      <c r="S8" s="41">
        <f t="shared" si="8"/>
        <v>-16.666666666666668</v>
      </c>
      <c r="T8" s="29">
        <v>93</v>
      </c>
      <c r="U8" s="30">
        <f t="shared" si="9"/>
        <v>9.4117647058823533</v>
      </c>
      <c r="V8" s="30">
        <f t="shared" si="10"/>
        <v>-8.8235294117647065</v>
      </c>
    </row>
    <row r="9" spans="1:22" ht="16.5" customHeight="1" x14ac:dyDescent="0.25">
      <c r="A9" s="21">
        <f t="shared" si="11"/>
        <v>4</v>
      </c>
      <c r="B9" s="1" t="s">
        <v>5</v>
      </c>
      <c r="C9" s="19">
        <v>85</v>
      </c>
      <c r="D9" s="23">
        <v>88</v>
      </c>
      <c r="E9" s="39">
        <f t="shared" si="1"/>
        <v>3.5294117647058822</v>
      </c>
      <c r="F9" s="25">
        <v>76</v>
      </c>
      <c r="G9" s="24">
        <f t="shared" si="2"/>
        <v>-13.636363636363637</v>
      </c>
      <c r="H9" s="26">
        <f t="shared" si="3"/>
        <v>-10.588235294117647</v>
      </c>
      <c r="I9" s="36">
        <v>26.666666666666657</v>
      </c>
      <c r="J9" s="37">
        <v>15.740740740740748</v>
      </c>
      <c r="K9" s="40">
        <f t="shared" si="4"/>
        <v>-40.972222222222179</v>
      </c>
      <c r="L9" s="37">
        <v>9.9009900990099027</v>
      </c>
      <c r="M9" s="27">
        <f t="shared" si="5"/>
        <v>-37.099592312172412</v>
      </c>
      <c r="N9" s="28">
        <f t="shared" si="6"/>
        <v>-5.8397506417308449</v>
      </c>
      <c r="O9" s="28">
        <f t="shared" si="0"/>
        <v>-62.871287128712858</v>
      </c>
      <c r="P9" s="28">
        <f t="shared" si="7"/>
        <v>-16.765676567656755</v>
      </c>
      <c r="Q9" s="29">
        <v>133</v>
      </c>
      <c r="R9" s="29">
        <v>125</v>
      </c>
      <c r="S9" s="41">
        <f t="shared" si="8"/>
        <v>-6.0150375939849621</v>
      </c>
      <c r="T9" s="29">
        <v>111</v>
      </c>
      <c r="U9" s="30">
        <f t="shared" si="9"/>
        <v>-11.2</v>
      </c>
      <c r="V9" s="30">
        <f t="shared" si="10"/>
        <v>-16.541353383458645</v>
      </c>
    </row>
    <row r="10" spans="1:22" ht="18.75" customHeight="1" x14ac:dyDescent="0.25">
      <c r="A10" s="21">
        <f t="shared" si="11"/>
        <v>5</v>
      </c>
      <c r="B10" s="1" t="s">
        <v>6</v>
      </c>
      <c r="C10" s="19">
        <v>72</v>
      </c>
      <c r="D10" s="23">
        <v>72</v>
      </c>
      <c r="E10" s="39">
        <f t="shared" si="1"/>
        <v>0</v>
      </c>
      <c r="F10" s="25">
        <v>71</v>
      </c>
      <c r="G10" s="24">
        <f t="shared" si="2"/>
        <v>-1.3888888888888888</v>
      </c>
      <c r="H10" s="26">
        <f t="shared" si="3"/>
        <v>-1.3888888888888888</v>
      </c>
      <c r="I10" s="36">
        <v>10.869565217391312</v>
      </c>
      <c r="J10" s="37">
        <v>20.652173913043484</v>
      </c>
      <c r="K10" s="40">
        <f t="shared" si="4"/>
        <v>89.999999999999929</v>
      </c>
      <c r="L10" s="37">
        <v>14.6</v>
      </c>
      <c r="M10" s="27">
        <f t="shared" si="5"/>
        <v>-29.305263157894757</v>
      </c>
      <c r="N10" s="28">
        <f t="shared" si="6"/>
        <v>-6.0521739130434842</v>
      </c>
      <c r="O10" s="28">
        <f t="shared" si="0"/>
        <v>34.319999999999901</v>
      </c>
      <c r="P10" s="28">
        <f t="shared" si="7"/>
        <v>3.7304347826086879</v>
      </c>
      <c r="Q10" s="29">
        <v>102</v>
      </c>
      <c r="R10" s="29">
        <v>111</v>
      </c>
      <c r="S10" s="41">
        <f t="shared" si="8"/>
        <v>8.8235294117647065</v>
      </c>
      <c r="T10" s="29">
        <v>110</v>
      </c>
      <c r="U10" s="30">
        <f t="shared" si="9"/>
        <v>-0.90090090090090091</v>
      </c>
      <c r="V10" s="30">
        <f t="shared" si="10"/>
        <v>7.8431372549019605</v>
      </c>
    </row>
    <row r="11" spans="1:22" ht="15.75" x14ac:dyDescent="0.25">
      <c r="A11" s="21">
        <f t="shared" si="11"/>
        <v>6</v>
      </c>
      <c r="B11" s="1" t="s">
        <v>7</v>
      </c>
      <c r="C11" s="19">
        <v>57</v>
      </c>
      <c r="D11" s="23">
        <v>55</v>
      </c>
      <c r="E11" s="39">
        <f t="shared" si="1"/>
        <v>-3.5087719298245612</v>
      </c>
      <c r="F11" s="25">
        <v>57</v>
      </c>
      <c r="G11" s="24">
        <f t="shared" si="2"/>
        <v>3.6363636363636362</v>
      </c>
      <c r="H11" s="26">
        <f t="shared" si="3"/>
        <v>0</v>
      </c>
      <c r="I11" s="36">
        <v>6.4935064935064872</v>
      </c>
      <c r="J11" s="37">
        <v>9.3333333333333286</v>
      </c>
      <c r="K11" s="40">
        <f t="shared" si="4"/>
        <v>43.733333333333398</v>
      </c>
      <c r="L11" s="37">
        <v>9.7560975609756184</v>
      </c>
      <c r="M11" s="27">
        <f t="shared" si="5"/>
        <v>4.5296167247388217</v>
      </c>
      <c r="N11" s="28">
        <f t="shared" si="6"/>
        <v>0.42276422764228982</v>
      </c>
      <c r="O11" s="28">
        <f t="shared" si="0"/>
        <v>50.243902439024666</v>
      </c>
      <c r="P11" s="28">
        <f t="shared" si="7"/>
        <v>3.2625910674691312</v>
      </c>
      <c r="Q11" s="29">
        <v>82</v>
      </c>
      <c r="R11" s="29">
        <v>82</v>
      </c>
      <c r="S11" s="41">
        <f t="shared" si="8"/>
        <v>0</v>
      </c>
      <c r="T11" s="29">
        <v>90</v>
      </c>
      <c r="U11" s="30">
        <f t="shared" si="9"/>
        <v>9.7560975609756095</v>
      </c>
      <c r="V11" s="30">
        <f t="shared" si="10"/>
        <v>9.7560975609756095</v>
      </c>
    </row>
    <row r="12" spans="1:22" ht="15.75" x14ac:dyDescent="0.25">
      <c r="A12" s="21">
        <f t="shared" si="11"/>
        <v>7</v>
      </c>
      <c r="B12" s="1" t="s">
        <v>8</v>
      </c>
      <c r="C12" s="19">
        <v>24</v>
      </c>
      <c r="D12" s="23">
        <v>20</v>
      </c>
      <c r="E12" s="39">
        <f t="shared" si="1"/>
        <v>-16.666666666666668</v>
      </c>
      <c r="F12" s="25">
        <v>22</v>
      </c>
      <c r="G12" s="24">
        <f t="shared" si="2"/>
        <v>10</v>
      </c>
      <c r="H12" s="26">
        <f t="shared" si="3"/>
        <v>-8.3333333333333339</v>
      </c>
      <c r="I12" s="36">
        <v>13.63636363636364</v>
      </c>
      <c r="J12" s="37">
        <v>25</v>
      </c>
      <c r="K12" s="40">
        <f t="shared" si="4"/>
        <v>83.333333333333286</v>
      </c>
      <c r="L12" s="37">
        <v>17.021276595744681</v>
      </c>
      <c r="M12" s="27">
        <f t="shared" si="5"/>
        <v>-31.914893617021281</v>
      </c>
      <c r="N12" s="28">
        <f t="shared" si="6"/>
        <v>-7.9787234042553195</v>
      </c>
      <c r="O12" s="28">
        <f t="shared" si="0"/>
        <v>24.822695035460956</v>
      </c>
      <c r="P12" s="28">
        <f t="shared" si="7"/>
        <v>3.3849129593810403</v>
      </c>
      <c r="Q12" s="29">
        <v>50</v>
      </c>
      <c r="R12" s="29">
        <v>50</v>
      </c>
      <c r="S12" s="41">
        <f t="shared" si="8"/>
        <v>0</v>
      </c>
      <c r="T12" s="29">
        <v>55</v>
      </c>
      <c r="U12" s="30">
        <f t="shared" si="9"/>
        <v>10</v>
      </c>
      <c r="V12" s="30">
        <f t="shared" si="10"/>
        <v>10</v>
      </c>
    </row>
    <row r="13" spans="1:22" ht="15.75" x14ac:dyDescent="0.25">
      <c r="A13" s="21">
        <f t="shared" si="11"/>
        <v>8</v>
      </c>
      <c r="B13" s="1" t="s">
        <v>9</v>
      </c>
      <c r="C13" s="19">
        <v>899</v>
      </c>
      <c r="D13" s="23">
        <v>550</v>
      </c>
      <c r="E13" s="39">
        <f t="shared" si="1"/>
        <v>-38.820912124582868</v>
      </c>
      <c r="F13" s="25">
        <v>560</v>
      </c>
      <c r="G13" s="24">
        <f t="shared" si="2"/>
        <v>1.8181818181818181</v>
      </c>
      <c r="H13" s="26">
        <f t="shared" si="3"/>
        <v>-37.708565072302555</v>
      </c>
      <c r="I13" s="36">
        <v>19.695321001088132</v>
      </c>
      <c r="J13" s="37">
        <v>21.05263157894737</v>
      </c>
      <c r="K13" s="40">
        <f t="shared" si="4"/>
        <v>6.8915382378598897</v>
      </c>
      <c r="L13" s="37">
        <v>19.82905982905983</v>
      </c>
      <c r="M13" s="27">
        <f t="shared" si="5"/>
        <v>-5.8119658119658162</v>
      </c>
      <c r="N13" s="28">
        <f t="shared" si="6"/>
        <v>-1.2235717498875402</v>
      </c>
      <c r="O13" s="28">
        <f t="shared" si="0"/>
        <v>0.67903857959110558</v>
      </c>
      <c r="P13" s="28">
        <f t="shared" si="7"/>
        <v>0.13373882797169756</v>
      </c>
      <c r="Q13" s="29">
        <v>1100</v>
      </c>
      <c r="R13" s="29">
        <v>690</v>
      </c>
      <c r="S13" s="41">
        <f t="shared" si="8"/>
        <v>-37.272727272727273</v>
      </c>
      <c r="T13" s="29">
        <v>701</v>
      </c>
      <c r="U13" s="30">
        <f t="shared" si="9"/>
        <v>1.5942028985507246</v>
      </c>
      <c r="V13" s="30">
        <f t="shared" si="10"/>
        <v>-36.272727272727273</v>
      </c>
    </row>
    <row r="14" spans="1:22" ht="15.75" x14ac:dyDescent="0.25">
      <c r="A14" s="21">
        <f t="shared" si="11"/>
        <v>9</v>
      </c>
      <c r="B14" s="1" t="s">
        <v>10</v>
      </c>
      <c r="C14" s="19">
        <v>400</v>
      </c>
      <c r="D14" s="23">
        <v>400</v>
      </c>
      <c r="E14" s="39">
        <f t="shared" si="1"/>
        <v>0</v>
      </c>
      <c r="F14" s="25">
        <v>455</v>
      </c>
      <c r="G14" s="24">
        <f t="shared" si="2"/>
        <v>13.75</v>
      </c>
      <c r="H14" s="26">
        <f t="shared" si="3"/>
        <v>13.75</v>
      </c>
      <c r="I14" s="36">
        <v>30.952380952380963</v>
      </c>
      <c r="J14" s="37">
        <v>34.523809523809547</v>
      </c>
      <c r="K14" s="40">
        <f t="shared" si="4"/>
        <v>11.538461538461574</v>
      </c>
      <c r="L14" s="37">
        <v>25.833333333333329</v>
      </c>
      <c r="M14" s="27">
        <f t="shared" si="5"/>
        <v>-25.172413793103509</v>
      </c>
      <c r="N14" s="28">
        <f t="shared" si="6"/>
        <v>-8.6904761904762182</v>
      </c>
      <c r="O14" s="28">
        <f t="shared" si="0"/>
        <v>-16.538461538461583</v>
      </c>
      <c r="P14" s="28">
        <f t="shared" si="7"/>
        <v>-5.1190476190476346</v>
      </c>
      <c r="Q14" s="29">
        <v>550</v>
      </c>
      <c r="R14" s="29">
        <v>565</v>
      </c>
      <c r="S14" s="41">
        <f t="shared" si="8"/>
        <v>2.7272727272727271</v>
      </c>
      <c r="T14" s="29">
        <v>604</v>
      </c>
      <c r="U14" s="30">
        <f t="shared" si="9"/>
        <v>6.9026548672566372</v>
      </c>
      <c r="V14" s="30">
        <f t="shared" si="10"/>
        <v>9.8181818181818183</v>
      </c>
    </row>
    <row r="15" spans="1:22" ht="15.75" x14ac:dyDescent="0.25">
      <c r="A15" s="21">
        <f t="shared" si="11"/>
        <v>10</v>
      </c>
      <c r="B15" s="1" t="s">
        <v>11</v>
      </c>
      <c r="C15" s="19">
        <v>388</v>
      </c>
      <c r="D15" s="23">
        <v>435</v>
      </c>
      <c r="E15" s="39">
        <f t="shared" si="1"/>
        <v>12.11340206185567</v>
      </c>
      <c r="F15" s="25">
        <v>430</v>
      </c>
      <c r="G15" s="24">
        <f t="shared" si="2"/>
        <v>-1.1494252873563218</v>
      </c>
      <c r="H15" s="26">
        <f t="shared" si="3"/>
        <v>10.824742268041238</v>
      </c>
      <c r="I15" s="36">
        <v>27.45098039215685</v>
      </c>
      <c r="J15" s="37">
        <v>14.285714285714278</v>
      </c>
      <c r="K15" s="40">
        <f t="shared" si="4"/>
        <v>-47.959183673469397</v>
      </c>
      <c r="L15" s="37">
        <v>14.285714285714278</v>
      </c>
      <c r="M15" s="27">
        <f t="shared" si="5"/>
        <v>0</v>
      </c>
      <c r="N15" s="28">
        <f t="shared" si="6"/>
        <v>0</v>
      </c>
      <c r="O15" s="28">
        <f t="shared" si="0"/>
        <v>-47.959183673469397</v>
      </c>
      <c r="P15" s="28">
        <f t="shared" si="7"/>
        <v>-13.165266106442573</v>
      </c>
      <c r="Q15" s="29">
        <v>520</v>
      </c>
      <c r="R15" s="29">
        <v>520</v>
      </c>
      <c r="S15" s="41">
        <f t="shared" si="8"/>
        <v>0</v>
      </c>
      <c r="T15" s="29">
        <v>520</v>
      </c>
      <c r="U15" s="30">
        <f t="shared" si="9"/>
        <v>0</v>
      </c>
      <c r="V15" s="30">
        <f t="shared" si="10"/>
        <v>0</v>
      </c>
    </row>
    <row r="16" spans="1:22" ht="15.75" x14ac:dyDescent="0.25">
      <c r="A16" s="21">
        <f t="shared" si="11"/>
        <v>11</v>
      </c>
      <c r="B16" s="1" t="s">
        <v>12</v>
      </c>
      <c r="C16" s="19">
        <v>345</v>
      </c>
      <c r="D16" s="23">
        <v>390</v>
      </c>
      <c r="E16" s="39">
        <f t="shared" si="1"/>
        <v>13.043478260869565</v>
      </c>
      <c r="F16" s="25">
        <v>328</v>
      </c>
      <c r="G16" s="24">
        <f t="shared" si="2"/>
        <v>-15.897435897435898</v>
      </c>
      <c r="H16" s="26">
        <f t="shared" si="3"/>
        <v>-4.9275362318840576</v>
      </c>
      <c r="I16" s="36">
        <v>23.287671232876718</v>
      </c>
      <c r="J16" s="37">
        <v>39.024390243902417</v>
      </c>
      <c r="K16" s="40">
        <f t="shared" si="4"/>
        <v>67.57532281205151</v>
      </c>
      <c r="L16" s="37">
        <v>26.345609065155813</v>
      </c>
      <c r="M16" s="27">
        <f t="shared" si="5"/>
        <v>-32.489376770538193</v>
      </c>
      <c r="N16" s="28">
        <f t="shared" si="6"/>
        <v>-12.678781178746604</v>
      </c>
      <c r="O16" s="28">
        <f t="shared" si="0"/>
        <v>13.13114480919846</v>
      </c>
      <c r="P16" s="28">
        <f t="shared" si="7"/>
        <v>3.0579378322790944</v>
      </c>
      <c r="Q16" s="29">
        <v>450</v>
      </c>
      <c r="R16" s="29">
        <v>570</v>
      </c>
      <c r="S16" s="41">
        <f t="shared" si="8"/>
        <v>26.666666666666668</v>
      </c>
      <c r="T16" s="29">
        <v>446</v>
      </c>
      <c r="U16" s="30">
        <f t="shared" si="9"/>
        <v>-21.754385964912281</v>
      </c>
      <c r="V16" s="30">
        <f t="shared" si="10"/>
        <v>-0.88888888888888884</v>
      </c>
    </row>
    <row r="17" spans="1:22" ht="15.75" x14ac:dyDescent="0.25">
      <c r="A17" s="21">
        <f t="shared" si="11"/>
        <v>12</v>
      </c>
      <c r="B17" s="1" t="s">
        <v>13</v>
      </c>
      <c r="C17" s="19">
        <v>194</v>
      </c>
      <c r="D17" s="23">
        <v>135</v>
      </c>
      <c r="E17" s="39">
        <f t="shared" si="1"/>
        <v>-30.412371134020617</v>
      </c>
      <c r="F17" s="25">
        <v>145</v>
      </c>
      <c r="G17" s="24">
        <f t="shared" si="2"/>
        <v>7.4074074074074074</v>
      </c>
      <c r="H17" s="26">
        <f t="shared" si="3"/>
        <v>-25.257731958762886</v>
      </c>
      <c r="I17" s="36">
        <v>40.186915887850461</v>
      </c>
      <c r="J17" s="37">
        <v>22.58064516129032</v>
      </c>
      <c r="K17" s="40">
        <f t="shared" si="4"/>
        <v>-43.81095273818454</v>
      </c>
      <c r="L17" s="37">
        <v>23.529411764705884</v>
      </c>
      <c r="M17" s="27">
        <f t="shared" si="5"/>
        <v>4.2016806722689255</v>
      </c>
      <c r="N17" s="28">
        <f t="shared" si="6"/>
        <v>0.94876660341556374</v>
      </c>
      <c r="O17" s="28">
        <f t="shared" si="0"/>
        <v>-41.450068399452789</v>
      </c>
      <c r="P17" s="28">
        <f t="shared" si="7"/>
        <v>-16.657504123144577</v>
      </c>
      <c r="Q17" s="29">
        <v>300</v>
      </c>
      <c r="R17" s="29">
        <v>190</v>
      </c>
      <c r="S17" s="41">
        <f t="shared" si="8"/>
        <v>-36.666666666666664</v>
      </c>
      <c r="T17" s="29">
        <v>210</v>
      </c>
      <c r="U17" s="30">
        <f t="shared" si="9"/>
        <v>10.526315789473685</v>
      </c>
      <c r="V17" s="30">
        <f t="shared" si="10"/>
        <v>-30</v>
      </c>
    </row>
    <row r="18" spans="1:22" ht="15.75" x14ac:dyDescent="0.25">
      <c r="A18" s="21">
        <f t="shared" si="11"/>
        <v>13</v>
      </c>
      <c r="B18" s="1" t="s">
        <v>14</v>
      </c>
      <c r="C18" s="19"/>
      <c r="D18" s="23"/>
      <c r="E18" s="39"/>
      <c r="F18" s="25"/>
      <c r="G18" s="24"/>
      <c r="H18" s="26"/>
      <c r="I18" s="36"/>
      <c r="J18" s="37"/>
      <c r="K18" s="40"/>
      <c r="L18" s="37"/>
      <c r="M18" s="27"/>
      <c r="N18" s="28"/>
      <c r="O18" s="28"/>
      <c r="P18" s="28"/>
      <c r="Q18" s="29">
        <v>170</v>
      </c>
      <c r="R18" s="29"/>
      <c r="S18" s="41"/>
      <c r="T18" s="29"/>
      <c r="U18" s="30"/>
      <c r="V18" s="30"/>
    </row>
    <row r="19" spans="1:22" ht="15.75" x14ac:dyDescent="0.25">
      <c r="A19" s="21">
        <f t="shared" si="11"/>
        <v>14</v>
      </c>
      <c r="B19" s="1" t="s">
        <v>15</v>
      </c>
      <c r="C19" s="19">
        <v>65</v>
      </c>
      <c r="D19" s="23">
        <v>65</v>
      </c>
      <c r="E19" s="39">
        <f t="shared" si="1"/>
        <v>0</v>
      </c>
      <c r="F19" s="25">
        <v>66</v>
      </c>
      <c r="G19" s="24">
        <f t="shared" si="2"/>
        <v>1.5384615384615385</v>
      </c>
      <c r="H19" s="26">
        <f t="shared" si="3"/>
        <v>1.5384615384615385</v>
      </c>
      <c r="I19" s="36">
        <v>28.939828080229233</v>
      </c>
      <c r="J19" s="37">
        <v>28.939828080229233</v>
      </c>
      <c r="K19" s="40">
        <f t="shared" si="4"/>
        <v>0</v>
      </c>
      <c r="L19" s="37">
        <v>18.055555555555557</v>
      </c>
      <c r="M19" s="27">
        <f t="shared" si="5"/>
        <v>-37.610011001100119</v>
      </c>
      <c r="N19" s="28">
        <f t="shared" si="6"/>
        <v>-10.884272524673676</v>
      </c>
      <c r="O19" s="28">
        <f>(L19-I19)*100/I19</f>
        <v>-37.610011001100119</v>
      </c>
      <c r="P19" s="28">
        <f t="shared" si="7"/>
        <v>-10.884272524673676</v>
      </c>
      <c r="Q19" s="29">
        <v>90</v>
      </c>
      <c r="R19" s="29">
        <v>90</v>
      </c>
      <c r="S19" s="41">
        <f t="shared" si="8"/>
        <v>0</v>
      </c>
      <c r="T19" s="29">
        <v>85</v>
      </c>
      <c r="U19" s="30">
        <f t="shared" si="9"/>
        <v>-5.5555555555555554</v>
      </c>
      <c r="V19" s="30">
        <f t="shared" si="10"/>
        <v>-5.5555555555555554</v>
      </c>
    </row>
    <row r="20" spans="1:22" ht="15.75" customHeight="1" x14ac:dyDescent="0.25">
      <c r="A20" s="21">
        <f t="shared" si="11"/>
        <v>15</v>
      </c>
      <c r="B20" s="1" t="s">
        <v>16</v>
      </c>
      <c r="C20" s="19"/>
      <c r="D20" s="23"/>
      <c r="E20" s="39"/>
      <c r="F20" s="25"/>
      <c r="G20" s="24"/>
      <c r="H20" s="26"/>
      <c r="I20" s="36"/>
      <c r="J20" s="37"/>
      <c r="K20" s="40"/>
      <c r="L20" s="37"/>
      <c r="M20" s="27"/>
      <c r="N20" s="28"/>
      <c r="O20" s="28"/>
      <c r="P20" s="28"/>
      <c r="Q20" s="29"/>
      <c r="R20" s="29"/>
      <c r="S20" s="41"/>
      <c r="T20" s="29"/>
      <c r="U20" s="30"/>
      <c r="V20" s="30"/>
    </row>
    <row r="21" spans="1:22" ht="16.5" customHeight="1" x14ac:dyDescent="0.25">
      <c r="A21" s="21">
        <f t="shared" si="11"/>
        <v>16</v>
      </c>
      <c r="B21" s="1" t="s">
        <v>17</v>
      </c>
      <c r="C21" s="19"/>
      <c r="D21" s="23"/>
      <c r="E21" s="39"/>
      <c r="F21" s="25"/>
      <c r="G21" s="24"/>
      <c r="H21" s="26"/>
      <c r="I21" s="36"/>
      <c r="J21" s="37"/>
      <c r="K21" s="40"/>
      <c r="L21" s="37"/>
      <c r="M21" s="27"/>
      <c r="N21" s="28"/>
      <c r="O21" s="28"/>
      <c r="P21" s="28"/>
      <c r="Q21" s="29"/>
      <c r="R21" s="29"/>
      <c r="S21" s="41"/>
      <c r="T21" s="29"/>
      <c r="U21" s="30"/>
      <c r="V21" s="30"/>
    </row>
    <row r="22" spans="1:22" ht="17.25" customHeight="1" x14ac:dyDescent="0.25">
      <c r="A22" s="21">
        <f t="shared" si="11"/>
        <v>17</v>
      </c>
      <c r="B22" s="1" t="s">
        <v>18</v>
      </c>
      <c r="C22" s="19">
        <v>48</v>
      </c>
      <c r="D22" s="23">
        <v>45</v>
      </c>
      <c r="E22" s="39">
        <f t="shared" si="1"/>
        <v>-6.25</v>
      </c>
      <c r="F22" s="25">
        <v>50</v>
      </c>
      <c r="G22" s="24">
        <f t="shared" si="2"/>
        <v>11.111111111111111</v>
      </c>
      <c r="H22" s="26">
        <f t="shared" si="3"/>
        <v>4.166666666666667</v>
      </c>
      <c r="I22" s="36">
        <v>30.882352941176464</v>
      </c>
      <c r="J22" s="37">
        <v>36.923076923076934</v>
      </c>
      <c r="K22" s="40">
        <f t="shared" si="4"/>
        <v>19.560439560439622</v>
      </c>
      <c r="L22" s="37">
        <v>21.333333333333343</v>
      </c>
      <c r="M22" s="27">
        <f t="shared" si="5"/>
        <v>-42.222222222222214</v>
      </c>
      <c r="N22" s="28">
        <f t="shared" si="6"/>
        <v>-15.589743589743591</v>
      </c>
      <c r="O22" s="28">
        <f>(L22-I22)*100/I22</f>
        <v>-30.920634920634875</v>
      </c>
      <c r="P22" s="28">
        <f t="shared" si="7"/>
        <v>-9.5490196078431211</v>
      </c>
      <c r="Q22" s="29">
        <v>89</v>
      </c>
      <c r="R22" s="29">
        <v>89</v>
      </c>
      <c r="S22" s="41">
        <f t="shared" si="8"/>
        <v>0</v>
      </c>
      <c r="T22" s="29">
        <v>91</v>
      </c>
      <c r="U22" s="30">
        <f t="shared" si="9"/>
        <v>2.2471910112359552</v>
      </c>
      <c r="V22" s="30">
        <f t="shared" si="10"/>
        <v>2.2471910112359552</v>
      </c>
    </row>
    <row r="23" spans="1:22" ht="15.75" x14ac:dyDescent="0.25">
      <c r="A23" s="21">
        <f t="shared" si="11"/>
        <v>18</v>
      </c>
      <c r="B23" s="1" t="s">
        <v>19</v>
      </c>
      <c r="C23" s="19">
        <v>300</v>
      </c>
      <c r="D23" s="23"/>
      <c r="E23" s="39"/>
      <c r="F23" s="25"/>
      <c r="G23" s="24"/>
      <c r="H23" s="26"/>
      <c r="I23" s="36">
        <v>51.5625</v>
      </c>
      <c r="J23" s="37"/>
      <c r="K23" s="40"/>
      <c r="L23" s="37"/>
      <c r="M23" s="27"/>
      <c r="N23" s="28"/>
      <c r="O23" s="28"/>
      <c r="P23" s="28"/>
      <c r="Q23" s="29">
        <v>485</v>
      </c>
      <c r="R23" s="29"/>
      <c r="S23" s="41"/>
      <c r="T23" s="29"/>
      <c r="U23" s="30"/>
      <c r="V23" s="30"/>
    </row>
    <row r="24" spans="1:22" ht="15.75" x14ac:dyDescent="0.25">
      <c r="A24" s="21">
        <f t="shared" si="11"/>
        <v>19</v>
      </c>
      <c r="B24" s="1" t="s">
        <v>20</v>
      </c>
      <c r="C24" s="19">
        <v>250</v>
      </c>
      <c r="D24" s="23">
        <v>385</v>
      </c>
      <c r="E24" s="39">
        <f t="shared" si="1"/>
        <v>54</v>
      </c>
      <c r="F24" s="25">
        <v>421</v>
      </c>
      <c r="G24" s="24">
        <f t="shared" si="2"/>
        <v>9.3506493506493502</v>
      </c>
      <c r="H24" s="26">
        <f t="shared" si="3"/>
        <v>68.400000000000006</v>
      </c>
      <c r="I24" s="36">
        <v>12.962962962962948</v>
      </c>
      <c r="J24" s="37">
        <v>50.864197530864203</v>
      </c>
      <c r="K24" s="40">
        <f t="shared" si="4"/>
        <v>292.38095238095286</v>
      </c>
      <c r="L24" s="37">
        <v>36.995515695067269</v>
      </c>
      <c r="M24" s="27">
        <f t="shared" si="5"/>
        <v>-27.266097783969695</v>
      </c>
      <c r="N24" s="28">
        <f t="shared" si="6"/>
        <v>-13.868681835796934</v>
      </c>
      <c r="O24" s="28">
        <f t="shared" ref="O24:O34" si="12">(L24-I24)*100/I24</f>
        <v>185.39397821909071</v>
      </c>
      <c r="P24" s="28">
        <f t="shared" si="7"/>
        <v>24.032552732104321</v>
      </c>
      <c r="Q24" s="29">
        <v>305</v>
      </c>
      <c r="R24" s="29">
        <v>611</v>
      </c>
      <c r="S24" s="41">
        <f t="shared" si="8"/>
        <v>100.32786885245902</v>
      </c>
      <c r="T24" s="29">
        <v>611</v>
      </c>
      <c r="U24" s="30">
        <f t="shared" si="9"/>
        <v>0</v>
      </c>
      <c r="V24" s="30">
        <f t="shared" si="10"/>
        <v>100.32786885245902</v>
      </c>
    </row>
    <row r="25" spans="1:22" ht="15.75" x14ac:dyDescent="0.25">
      <c r="A25" s="21">
        <f t="shared" si="11"/>
        <v>20</v>
      </c>
      <c r="B25" s="1" t="s">
        <v>21</v>
      </c>
      <c r="C25" s="19">
        <v>250</v>
      </c>
      <c r="D25" s="23">
        <v>301</v>
      </c>
      <c r="E25" s="39">
        <f t="shared" si="1"/>
        <v>20.399999999999999</v>
      </c>
      <c r="F25" s="25">
        <v>316</v>
      </c>
      <c r="G25" s="24">
        <f t="shared" si="2"/>
        <v>4.9833887043189371</v>
      </c>
      <c r="H25" s="26">
        <f t="shared" si="3"/>
        <v>26.4</v>
      </c>
      <c r="I25" s="36">
        <v>28.518518518518533</v>
      </c>
      <c r="J25" s="37">
        <v>8.0996884735202457</v>
      </c>
      <c r="K25" s="40">
        <f t="shared" si="4"/>
        <v>-71.598494962980965</v>
      </c>
      <c r="L25" s="37">
        <v>5.5718475073313698</v>
      </c>
      <c r="M25" s="27">
        <f t="shared" si="5"/>
        <v>-31.209113467178057</v>
      </c>
      <c r="N25" s="28">
        <f t="shared" si="6"/>
        <v>-2.5278409661888759</v>
      </c>
      <c r="O25" s="28">
        <f t="shared" si="12"/>
        <v>-80.462352896370533</v>
      </c>
      <c r="P25" s="28">
        <f t="shared" si="7"/>
        <v>-22.946671011187163</v>
      </c>
      <c r="Q25" s="29">
        <v>347</v>
      </c>
      <c r="R25" s="29">
        <v>347</v>
      </c>
      <c r="S25" s="41">
        <f t="shared" si="8"/>
        <v>0</v>
      </c>
      <c r="T25" s="29">
        <v>360</v>
      </c>
      <c r="U25" s="30">
        <f t="shared" si="9"/>
        <v>3.7463976945244957</v>
      </c>
      <c r="V25" s="30">
        <f t="shared" si="10"/>
        <v>3.7463976945244957</v>
      </c>
    </row>
    <row r="26" spans="1:22" ht="15.75" x14ac:dyDescent="0.25">
      <c r="A26" s="21">
        <f t="shared" si="11"/>
        <v>21</v>
      </c>
      <c r="B26" s="1" t="s">
        <v>22</v>
      </c>
      <c r="C26" s="19">
        <v>399</v>
      </c>
      <c r="D26" s="23">
        <v>404</v>
      </c>
      <c r="E26" s="39">
        <f t="shared" si="1"/>
        <v>1.2531328320802004</v>
      </c>
      <c r="F26" s="25">
        <v>450</v>
      </c>
      <c r="G26" s="24">
        <f t="shared" si="2"/>
        <v>11.386138613861386</v>
      </c>
      <c r="H26" s="26">
        <f t="shared" si="3"/>
        <v>12.781954887218046</v>
      </c>
      <c r="I26" s="36">
        <v>52.744630071599033</v>
      </c>
      <c r="J26" s="37">
        <v>50.943396226415103</v>
      </c>
      <c r="K26" s="40">
        <f t="shared" si="4"/>
        <v>-3.415008964398492</v>
      </c>
      <c r="L26" s="37">
        <v>37.89473684210526</v>
      </c>
      <c r="M26" s="27">
        <f t="shared" si="5"/>
        <v>-25.614035087719319</v>
      </c>
      <c r="N26" s="28">
        <f t="shared" si="6"/>
        <v>-13.048659384309843</v>
      </c>
      <c r="O26" s="28">
        <f t="shared" si="12"/>
        <v>-28.154322457728021</v>
      </c>
      <c r="P26" s="28">
        <f t="shared" si="7"/>
        <v>-14.849893229493773</v>
      </c>
      <c r="Q26" s="29">
        <v>640</v>
      </c>
      <c r="R26" s="29">
        <v>640</v>
      </c>
      <c r="S26" s="41">
        <f t="shared" si="8"/>
        <v>0</v>
      </c>
      <c r="T26" s="29">
        <v>655</v>
      </c>
      <c r="U26" s="30">
        <f t="shared" si="9"/>
        <v>2.34375</v>
      </c>
      <c r="V26" s="30">
        <f t="shared" si="10"/>
        <v>2.34375</v>
      </c>
    </row>
    <row r="27" spans="1:22" ht="15.75" x14ac:dyDescent="0.25">
      <c r="A27" s="21">
        <f t="shared" si="11"/>
        <v>22</v>
      </c>
      <c r="B27" s="1" t="s">
        <v>23</v>
      </c>
      <c r="C27" s="19">
        <v>35</v>
      </c>
      <c r="D27" s="23">
        <v>35</v>
      </c>
      <c r="E27" s="39">
        <f t="shared" si="1"/>
        <v>0</v>
      </c>
      <c r="F27" s="25">
        <v>44</v>
      </c>
      <c r="G27" s="24">
        <f t="shared" si="2"/>
        <v>25.714285714285715</v>
      </c>
      <c r="H27" s="26">
        <f t="shared" si="3"/>
        <v>25.714285714285715</v>
      </c>
      <c r="I27" s="36">
        <v>7.2727272727272805</v>
      </c>
      <c r="J27" s="37">
        <v>36.363636363636346</v>
      </c>
      <c r="K27" s="40">
        <f t="shared" si="4"/>
        <v>399.9999999999992</v>
      </c>
      <c r="L27" s="37">
        <v>23.188405797101439</v>
      </c>
      <c r="M27" s="27">
        <f t="shared" si="5"/>
        <v>-36.231884057971008</v>
      </c>
      <c r="N27" s="28">
        <f t="shared" si="6"/>
        <v>-13.175230566534907</v>
      </c>
      <c r="O27" s="28">
        <f t="shared" si="12"/>
        <v>218.84057971014443</v>
      </c>
      <c r="P27" s="28">
        <f t="shared" si="7"/>
        <v>15.915678524374158</v>
      </c>
      <c r="Q27" s="29">
        <v>59</v>
      </c>
      <c r="R27" s="29">
        <v>75</v>
      </c>
      <c r="S27" s="41">
        <f t="shared" si="8"/>
        <v>27.118644067796609</v>
      </c>
      <c r="T27" s="29">
        <v>85</v>
      </c>
      <c r="U27" s="30">
        <f t="shared" si="9"/>
        <v>13.333333333333334</v>
      </c>
      <c r="V27" s="30">
        <f t="shared" si="10"/>
        <v>44.067796610169495</v>
      </c>
    </row>
    <row r="28" spans="1:22" ht="15.75" x14ac:dyDescent="0.25">
      <c r="A28" s="21">
        <f t="shared" si="11"/>
        <v>23</v>
      </c>
      <c r="B28" s="1" t="s">
        <v>24</v>
      </c>
      <c r="C28" s="19">
        <v>55</v>
      </c>
      <c r="D28" s="23">
        <v>52</v>
      </c>
      <c r="E28" s="39">
        <f t="shared" si="1"/>
        <v>-5.4545454545454541</v>
      </c>
      <c r="F28" s="25">
        <v>51</v>
      </c>
      <c r="G28" s="24">
        <f t="shared" si="2"/>
        <v>-1.9230769230769231</v>
      </c>
      <c r="H28" s="26">
        <f t="shared" si="3"/>
        <v>-7.2727272727272725</v>
      </c>
      <c r="I28" s="36">
        <v>4</v>
      </c>
      <c r="J28" s="37">
        <v>36.111111111111114</v>
      </c>
      <c r="K28" s="40">
        <f t="shared" si="4"/>
        <v>802.77777777777783</v>
      </c>
      <c r="L28" s="37">
        <v>7.8947368421052602</v>
      </c>
      <c r="M28" s="27">
        <f t="shared" si="5"/>
        <v>-78.137651821862363</v>
      </c>
      <c r="N28" s="28">
        <f t="shared" si="6"/>
        <v>-28.216374269005854</v>
      </c>
      <c r="O28" s="28">
        <f t="shared" si="12"/>
        <v>97.368421052631504</v>
      </c>
      <c r="P28" s="28">
        <f t="shared" si="7"/>
        <v>3.8947368421052602</v>
      </c>
      <c r="Q28" s="29">
        <v>78</v>
      </c>
      <c r="R28" s="29">
        <v>98</v>
      </c>
      <c r="S28" s="41">
        <f t="shared" si="8"/>
        <v>25.641025641025642</v>
      </c>
      <c r="T28" s="29">
        <v>82</v>
      </c>
      <c r="U28" s="30">
        <f t="shared" si="9"/>
        <v>-16.326530612244898</v>
      </c>
      <c r="V28" s="30">
        <f t="shared" si="10"/>
        <v>5.1282051282051286</v>
      </c>
    </row>
    <row r="29" spans="1:22" ht="15.75" x14ac:dyDescent="0.25">
      <c r="A29" s="21">
        <f t="shared" si="11"/>
        <v>24</v>
      </c>
      <c r="B29" s="1" t="s">
        <v>25</v>
      </c>
      <c r="C29" s="19">
        <v>51</v>
      </c>
      <c r="D29" s="23">
        <v>51</v>
      </c>
      <c r="E29" s="39">
        <f t="shared" si="1"/>
        <v>0</v>
      </c>
      <c r="F29" s="25">
        <v>51</v>
      </c>
      <c r="G29" s="24">
        <f t="shared" si="2"/>
        <v>0</v>
      </c>
      <c r="H29" s="26">
        <f t="shared" si="3"/>
        <v>0</v>
      </c>
      <c r="I29" s="36">
        <v>5.6338028169014081</v>
      </c>
      <c r="J29" s="37">
        <v>38.028169014084511</v>
      </c>
      <c r="K29" s="40">
        <f t="shared" si="4"/>
        <v>575.00000000000011</v>
      </c>
      <c r="L29" s="37">
        <v>11.842105263157904</v>
      </c>
      <c r="M29" s="27">
        <f t="shared" si="5"/>
        <v>-68.859649122806985</v>
      </c>
      <c r="N29" s="28">
        <f t="shared" si="6"/>
        <v>-26.186063750926607</v>
      </c>
      <c r="O29" s="28">
        <f t="shared" si="12"/>
        <v>110.19736842105281</v>
      </c>
      <c r="P29" s="28">
        <f t="shared" si="7"/>
        <v>6.2083024462564964</v>
      </c>
      <c r="Q29" s="29">
        <v>75</v>
      </c>
      <c r="R29" s="29">
        <v>98</v>
      </c>
      <c r="S29" s="41">
        <f t="shared" si="8"/>
        <v>30.666666666666668</v>
      </c>
      <c r="T29" s="29">
        <v>85</v>
      </c>
      <c r="U29" s="30">
        <f t="shared" si="9"/>
        <v>-13.26530612244898</v>
      </c>
      <c r="V29" s="30">
        <f t="shared" si="10"/>
        <v>13.333333333333334</v>
      </c>
    </row>
    <row r="30" spans="1:22" ht="15.75" x14ac:dyDescent="0.25">
      <c r="A30" s="21">
        <f t="shared" si="11"/>
        <v>25</v>
      </c>
      <c r="B30" s="1" t="s">
        <v>26</v>
      </c>
      <c r="C30" s="19">
        <v>55</v>
      </c>
      <c r="D30" s="23">
        <v>78</v>
      </c>
      <c r="E30" s="39">
        <f t="shared" si="1"/>
        <v>41.81818181818182</v>
      </c>
      <c r="F30" s="25">
        <v>67</v>
      </c>
      <c r="G30" s="24">
        <f t="shared" si="2"/>
        <v>-14.102564102564102</v>
      </c>
      <c r="H30" s="26">
        <f t="shared" si="3"/>
        <v>21.818181818181817</v>
      </c>
      <c r="I30" s="36">
        <v>9.3333333333333286</v>
      </c>
      <c r="J30" s="37">
        <v>12.24489795918366</v>
      </c>
      <c r="K30" s="40">
        <f t="shared" si="4"/>
        <v>31.195335276967857</v>
      </c>
      <c r="L30" s="37">
        <v>10.869565217391312</v>
      </c>
      <c r="M30" s="27">
        <f t="shared" si="5"/>
        <v>-11.231884057970859</v>
      </c>
      <c r="N30" s="28">
        <f t="shared" si="6"/>
        <v>-1.3753327417923487</v>
      </c>
      <c r="O30" s="28">
        <f t="shared" si="12"/>
        <v>16.459627329192685</v>
      </c>
      <c r="P30" s="28">
        <f t="shared" si="7"/>
        <v>1.5362318840579832</v>
      </c>
      <c r="Q30" s="29">
        <v>82</v>
      </c>
      <c r="R30" s="29">
        <v>110</v>
      </c>
      <c r="S30" s="41">
        <f t="shared" si="8"/>
        <v>34.146341463414636</v>
      </c>
      <c r="T30" s="29">
        <v>102</v>
      </c>
      <c r="U30" s="30">
        <f t="shared" si="9"/>
        <v>-7.2727272727272725</v>
      </c>
      <c r="V30" s="30">
        <f t="shared" si="10"/>
        <v>24.390243902439025</v>
      </c>
    </row>
    <row r="31" spans="1:22" ht="15.75" x14ac:dyDescent="0.25">
      <c r="A31" s="21">
        <f t="shared" si="11"/>
        <v>26</v>
      </c>
      <c r="B31" s="1" t="s">
        <v>27</v>
      </c>
      <c r="C31" s="19">
        <v>170</v>
      </c>
      <c r="D31" s="23">
        <v>250</v>
      </c>
      <c r="E31" s="39">
        <f t="shared" si="1"/>
        <v>47.058823529411768</v>
      </c>
      <c r="F31" s="25">
        <v>191</v>
      </c>
      <c r="G31" s="24">
        <f t="shared" si="2"/>
        <v>-23.6</v>
      </c>
      <c r="H31" s="26">
        <f t="shared" si="3"/>
        <v>12.352941176470589</v>
      </c>
      <c r="I31" s="36">
        <v>52.631578947368439</v>
      </c>
      <c r="J31" s="37">
        <v>62.962962962962962</v>
      </c>
      <c r="K31" s="40">
        <f t="shared" si="4"/>
        <v>19.629629629629584</v>
      </c>
      <c r="L31" s="37">
        <v>57.407407407407419</v>
      </c>
      <c r="M31" s="27">
        <f t="shared" si="5"/>
        <v>-8.8235294117646852</v>
      </c>
      <c r="N31" s="28">
        <f t="shared" si="6"/>
        <v>-5.5555555555555429</v>
      </c>
      <c r="O31" s="28">
        <f t="shared" si="12"/>
        <v>9.0740740740740584</v>
      </c>
      <c r="P31" s="28">
        <f t="shared" si="7"/>
        <v>4.77582846003898</v>
      </c>
      <c r="Q31" s="29">
        <v>290</v>
      </c>
      <c r="R31" s="29">
        <v>440</v>
      </c>
      <c r="S31" s="41">
        <f t="shared" si="8"/>
        <v>51.724137931034484</v>
      </c>
      <c r="T31" s="29">
        <v>340</v>
      </c>
      <c r="U31" s="30">
        <f t="shared" si="9"/>
        <v>-22.727272727272727</v>
      </c>
      <c r="V31" s="30">
        <f t="shared" si="10"/>
        <v>17.241379310344829</v>
      </c>
    </row>
    <row r="32" spans="1:22" ht="15.75" x14ac:dyDescent="0.25">
      <c r="A32" s="21">
        <f>A31+1</f>
        <v>27</v>
      </c>
      <c r="B32" s="1" t="s">
        <v>28</v>
      </c>
      <c r="C32" s="19">
        <v>300</v>
      </c>
      <c r="D32" s="23">
        <v>150</v>
      </c>
      <c r="E32" s="39">
        <f t="shared" si="1"/>
        <v>-50</v>
      </c>
      <c r="F32" s="25">
        <v>205</v>
      </c>
      <c r="G32" s="24">
        <f t="shared" si="2"/>
        <v>36.666666666666664</v>
      </c>
      <c r="H32" s="26">
        <f t="shared" si="3"/>
        <v>-31.666666666666668</v>
      </c>
      <c r="I32" s="36">
        <v>18.75</v>
      </c>
      <c r="J32" s="37">
        <v>11.764705882352942</v>
      </c>
      <c r="K32" s="40">
        <f t="shared" si="4"/>
        <v>-37.254901960784309</v>
      </c>
      <c r="L32" s="37">
        <v>20.869565217391298</v>
      </c>
      <c r="M32" s="27">
        <f t="shared" si="5"/>
        <v>77.391304347826022</v>
      </c>
      <c r="N32" s="28">
        <f t="shared" si="6"/>
        <v>9.1048593350383555</v>
      </c>
      <c r="O32" s="28">
        <f t="shared" si="12"/>
        <v>11.30434782608692</v>
      </c>
      <c r="P32" s="28">
        <f t="shared" si="7"/>
        <v>2.1195652173912976</v>
      </c>
      <c r="Q32" s="29">
        <v>380</v>
      </c>
      <c r="R32" s="29">
        <v>190</v>
      </c>
      <c r="S32" s="41">
        <f t="shared" si="8"/>
        <v>-50</v>
      </c>
      <c r="T32" s="29">
        <v>278</v>
      </c>
      <c r="U32" s="30">
        <f t="shared" si="9"/>
        <v>46.315789473684212</v>
      </c>
      <c r="V32" s="30">
        <f t="shared" si="10"/>
        <v>-26.842105263157894</v>
      </c>
    </row>
    <row r="33" spans="1:30" ht="15.75" x14ac:dyDescent="0.25">
      <c r="A33" s="21">
        <f t="shared" si="11"/>
        <v>28</v>
      </c>
      <c r="B33" s="1" t="s">
        <v>29</v>
      </c>
      <c r="C33" s="19">
        <v>130</v>
      </c>
      <c r="D33" s="23">
        <v>120</v>
      </c>
      <c r="E33" s="39">
        <f t="shared" si="1"/>
        <v>-7.6923076923076925</v>
      </c>
      <c r="F33" s="25">
        <v>128</v>
      </c>
      <c r="G33" s="24">
        <f t="shared" si="2"/>
        <v>6.666666666666667</v>
      </c>
      <c r="H33" s="26">
        <f t="shared" si="3"/>
        <v>-1.5384615384615385</v>
      </c>
      <c r="I33" s="36">
        <v>20</v>
      </c>
      <c r="J33" s="37">
        <v>28.571428571428584</v>
      </c>
      <c r="K33" s="40">
        <f t="shared" si="4"/>
        <v>42.857142857142918</v>
      </c>
      <c r="L33" s="37">
        <v>26.143790849673195</v>
      </c>
      <c r="M33" s="27">
        <f t="shared" si="5"/>
        <v>-8.4967320261438566</v>
      </c>
      <c r="N33" s="28">
        <f t="shared" si="6"/>
        <v>-2.4276377217553886</v>
      </c>
      <c r="O33" s="28">
        <f t="shared" si="12"/>
        <v>30.718954248365975</v>
      </c>
      <c r="P33" s="28">
        <f t="shared" si="7"/>
        <v>6.143790849673195</v>
      </c>
      <c r="Q33" s="29">
        <v>180</v>
      </c>
      <c r="R33" s="29">
        <v>180</v>
      </c>
      <c r="S33" s="41">
        <f t="shared" si="8"/>
        <v>0</v>
      </c>
      <c r="T33" s="29">
        <v>193</v>
      </c>
      <c r="U33" s="30">
        <f t="shared" si="9"/>
        <v>7.2222222222222223</v>
      </c>
      <c r="V33" s="30">
        <f t="shared" si="10"/>
        <v>7.2222222222222223</v>
      </c>
    </row>
    <row r="34" spans="1:30" ht="15.75" customHeight="1" thickBot="1" x14ac:dyDescent="0.3">
      <c r="A34" s="22">
        <f t="shared" si="11"/>
        <v>29</v>
      </c>
      <c r="B34" s="18" t="s">
        <v>30</v>
      </c>
      <c r="C34" s="20">
        <v>75</v>
      </c>
      <c r="D34" s="31">
        <v>75</v>
      </c>
      <c r="E34" s="32">
        <f t="shared" si="1"/>
        <v>0</v>
      </c>
      <c r="F34" s="33">
        <v>77</v>
      </c>
      <c r="G34" s="34">
        <f t="shared" si="2"/>
        <v>2.6666666666666665</v>
      </c>
      <c r="H34" s="35">
        <f t="shared" si="3"/>
        <v>2.6666666666666665</v>
      </c>
      <c r="I34" s="36">
        <v>49.425287356321832</v>
      </c>
      <c r="J34" s="37">
        <v>49.425287356321832</v>
      </c>
      <c r="K34" s="40">
        <f t="shared" si="4"/>
        <v>0</v>
      </c>
      <c r="L34" s="37">
        <v>41.304347826086968</v>
      </c>
      <c r="M34" s="27">
        <f t="shared" si="5"/>
        <v>-16.430738119312402</v>
      </c>
      <c r="N34" s="28">
        <f t="shared" si="6"/>
        <v>-8.1209395302348639</v>
      </c>
      <c r="O34" s="28">
        <f t="shared" si="12"/>
        <v>-16.430738119312402</v>
      </c>
      <c r="P34" s="28">
        <f t="shared" si="7"/>
        <v>-8.1209395302348639</v>
      </c>
      <c r="Q34" s="29">
        <v>130</v>
      </c>
      <c r="R34" s="29">
        <v>130</v>
      </c>
      <c r="S34" s="41">
        <f t="shared" si="8"/>
        <v>0</v>
      </c>
      <c r="T34" s="29">
        <v>130</v>
      </c>
      <c r="U34" s="30">
        <f t="shared" si="9"/>
        <v>0</v>
      </c>
      <c r="V34" s="30">
        <f t="shared" si="10"/>
        <v>0</v>
      </c>
    </row>
    <row r="37" spans="1:30" ht="15.75" thickBot="1" x14ac:dyDescent="0.3"/>
    <row r="38" spans="1:30" ht="15.75" customHeight="1" x14ac:dyDescent="0.25">
      <c r="A38" s="172" t="s">
        <v>0</v>
      </c>
      <c r="B38" s="174" t="s">
        <v>1</v>
      </c>
      <c r="C38" s="162" t="s">
        <v>54</v>
      </c>
      <c r="D38" s="163"/>
      <c r="E38" s="163"/>
      <c r="F38" s="163"/>
      <c r="G38" s="163"/>
      <c r="H38" s="163"/>
      <c r="I38" s="163"/>
      <c r="J38" s="163"/>
      <c r="K38" s="164"/>
      <c r="L38" s="158" t="s">
        <v>53</v>
      </c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45" t="s">
        <v>52</v>
      </c>
      <c r="X38" s="146"/>
      <c r="Y38" s="146"/>
      <c r="Z38" s="146"/>
      <c r="AA38" s="146"/>
      <c r="AB38" s="146"/>
      <c r="AC38" s="146"/>
      <c r="AD38" s="147"/>
    </row>
    <row r="39" spans="1:30" x14ac:dyDescent="0.25">
      <c r="A39" s="173"/>
      <c r="B39" s="175"/>
      <c r="C39" s="177" t="s">
        <v>65</v>
      </c>
      <c r="D39" s="178" t="s">
        <v>66</v>
      </c>
      <c r="E39" s="170" t="s">
        <v>67</v>
      </c>
      <c r="F39" s="169" t="s">
        <v>68</v>
      </c>
      <c r="G39" s="170" t="s">
        <v>69</v>
      </c>
      <c r="H39" s="169" t="s">
        <v>70</v>
      </c>
      <c r="I39" s="170" t="s">
        <v>71</v>
      </c>
      <c r="J39" s="171" t="s">
        <v>72</v>
      </c>
      <c r="K39" s="161" t="s">
        <v>73</v>
      </c>
      <c r="L39" s="165" t="s">
        <v>74</v>
      </c>
      <c r="M39" s="167" t="s">
        <v>75</v>
      </c>
      <c r="N39" s="151" t="s">
        <v>76</v>
      </c>
      <c r="O39" s="160" t="s">
        <v>77</v>
      </c>
      <c r="P39" s="151" t="s">
        <v>78</v>
      </c>
      <c r="Q39" s="160" t="s">
        <v>79</v>
      </c>
      <c r="R39" s="151" t="s">
        <v>80</v>
      </c>
      <c r="S39" s="151" t="s">
        <v>81</v>
      </c>
      <c r="T39" s="153" t="s">
        <v>104</v>
      </c>
      <c r="U39" s="155" t="s">
        <v>82</v>
      </c>
      <c r="V39" s="156" t="s">
        <v>105</v>
      </c>
      <c r="W39" s="148" t="s">
        <v>83</v>
      </c>
      <c r="X39" s="149" t="s">
        <v>84</v>
      </c>
      <c r="Y39" s="150" t="s">
        <v>85</v>
      </c>
      <c r="Z39" s="142" t="s">
        <v>86</v>
      </c>
      <c r="AA39" s="150" t="s">
        <v>87</v>
      </c>
      <c r="AB39" s="142" t="s">
        <v>88</v>
      </c>
      <c r="AC39" s="143" t="s">
        <v>89</v>
      </c>
      <c r="AD39" s="144" t="s">
        <v>90</v>
      </c>
    </row>
    <row r="40" spans="1:30" ht="79.5" customHeight="1" x14ac:dyDescent="0.25">
      <c r="A40" s="173"/>
      <c r="B40" s="176"/>
      <c r="C40" s="177"/>
      <c r="D40" s="178"/>
      <c r="E40" s="170"/>
      <c r="F40" s="169"/>
      <c r="G40" s="170"/>
      <c r="H40" s="169"/>
      <c r="I40" s="170"/>
      <c r="J40" s="171"/>
      <c r="K40" s="161"/>
      <c r="L40" s="166"/>
      <c r="M40" s="168"/>
      <c r="N40" s="152"/>
      <c r="O40" s="160"/>
      <c r="P40" s="152"/>
      <c r="Q40" s="160"/>
      <c r="R40" s="152"/>
      <c r="S40" s="152"/>
      <c r="T40" s="154"/>
      <c r="U40" s="154"/>
      <c r="V40" s="157"/>
      <c r="W40" s="148"/>
      <c r="X40" s="149"/>
      <c r="Y40" s="150"/>
      <c r="Z40" s="142"/>
      <c r="AA40" s="150"/>
      <c r="AB40" s="142"/>
      <c r="AC40" s="143"/>
      <c r="AD40" s="144"/>
    </row>
    <row r="41" spans="1:30" ht="15.75" x14ac:dyDescent="0.25">
      <c r="A41" s="54">
        <v>1</v>
      </c>
      <c r="B41" s="56" t="s">
        <v>2</v>
      </c>
      <c r="C41" s="58">
        <v>43</v>
      </c>
      <c r="D41" s="59">
        <v>41</v>
      </c>
      <c r="E41" s="60">
        <f>(D41-C41)*100/C41</f>
        <v>-4.6511627906976747</v>
      </c>
      <c r="F41" s="58">
        <v>41</v>
      </c>
      <c r="G41" s="61">
        <f>(F41-D41)*100/D41</f>
        <v>0</v>
      </c>
      <c r="H41" s="58">
        <v>40</v>
      </c>
      <c r="I41" s="60">
        <f>(H41-F41)*100/F41</f>
        <v>-2.4390243902439024</v>
      </c>
      <c r="J41" s="62">
        <f>(H41-C41)*100/C41</f>
        <v>-6.9767441860465116</v>
      </c>
      <c r="K41" s="63">
        <f>(F41-C41)*100/C41</f>
        <v>-4.6511627906976747</v>
      </c>
      <c r="L41" s="64">
        <v>21.014705882352942</v>
      </c>
      <c r="M41" s="65">
        <v>21.311475409836063</v>
      </c>
      <c r="N41" s="66">
        <f>(M41-L41)*100/L41</f>
        <v>1.4121992910323484</v>
      </c>
      <c r="O41" s="65">
        <v>21.311475409836063</v>
      </c>
      <c r="P41" s="67">
        <f>(O41-M41)*100/M41</f>
        <v>0</v>
      </c>
      <c r="Q41" s="65">
        <v>16.923076923076934</v>
      </c>
      <c r="R41" s="68">
        <f>(Q41-O41)*100/O41</f>
        <v>-20.591715976331301</v>
      </c>
      <c r="S41" s="68">
        <f>(Q41-L41)*100/L41</f>
        <v>-19.470312752328098</v>
      </c>
      <c r="T41" s="69">
        <f>Q41-L41</f>
        <v>-4.091628959276008</v>
      </c>
      <c r="U41" s="70">
        <f>(O41-L41)*100/L41</f>
        <v>1.4121992910323484</v>
      </c>
      <c r="V41" s="84">
        <f>O41-L41</f>
        <v>0.29676952748312146</v>
      </c>
      <c r="W41" s="91">
        <v>82.29</v>
      </c>
      <c r="X41" s="86">
        <v>74</v>
      </c>
      <c r="Y41" s="87">
        <f>(X41-W41)*100/W41</f>
        <v>-10.074128083606764</v>
      </c>
      <c r="Z41" s="86">
        <v>74</v>
      </c>
      <c r="AA41" s="88">
        <f>(Z41-X41)*100/X41</f>
        <v>0</v>
      </c>
      <c r="AB41" s="86">
        <v>76</v>
      </c>
      <c r="AC41" s="90">
        <f>(AB41-W41)*100/W41</f>
        <v>-7.6436991128934331</v>
      </c>
      <c r="AD41" s="92">
        <f>(Z41-W41)*100/W41</f>
        <v>-10.074128083606764</v>
      </c>
    </row>
    <row r="42" spans="1:30" ht="15.75" x14ac:dyDescent="0.25">
      <c r="A42" s="54">
        <f>A41+1</f>
        <v>2</v>
      </c>
      <c r="B42" s="56" t="s">
        <v>3</v>
      </c>
      <c r="C42" s="58">
        <v>50</v>
      </c>
      <c r="D42" s="59">
        <v>50</v>
      </c>
      <c r="E42" s="60">
        <f t="shared" ref="E42:E69" si="13">(D42-C42)*100/C42</f>
        <v>0</v>
      </c>
      <c r="F42" s="58">
        <v>50</v>
      </c>
      <c r="G42" s="61">
        <f t="shared" ref="G42:G69" si="14">(F42-D42)*100/D42</f>
        <v>0</v>
      </c>
      <c r="H42" s="58">
        <v>54</v>
      </c>
      <c r="I42" s="61">
        <f t="shared" ref="I42:I69" si="15">(H42-F42)*100/F42</f>
        <v>8</v>
      </c>
      <c r="J42" s="71">
        <f t="shared" ref="J42:J69" si="16">(H42-C42)*100/C42</f>
        <v>8</v>
      </c>
      <c r="K42" s="72">
        <f t="shared" ref="K42:K69" si="17">(F42-C42)*100/C42</f>
        <v>0</v>
      </c>
      <c r="L42" s="64">
        <v>15.426666666666648</v>
      </c>
      <c r="M42" s="65">
        <v>21.428571428571416</v>
      </c>
      <c r="N42" s="66">
        <f t="shared" ref="N42:N69" si="18">(M42-L42)*100/L42</f>
        <v>38.906037782442368</v>
      </c>
      <c r="O42" s="65">
        <v>21.428571428571416</v>
      </c>
      <c r="P42" s="67">
        <f t="shared" ref="P42:P69" si="19">(O42-M42)*100/M42</f>
        <v>0</v>
      </c>
      <c r="Q42" s="65">
        <v>8.8607594936708836</v>
      </c>
      <c r="R42" s="68">
        <f t="shared" ref="R42:R69" si="20">(Q42-O42)*100/O42</f>
        <v>-58.649789029535853</v>
      </c>
      <c r="S42" s="68">
        <f t="shared" ref="S42:S69" si="21">(Q42-L42)*100/L42</f>
        <v>-42.562060326247448</v>
      </c>
      <c r="T42" s="69">
        <f t="shared" ref="T42:T69" si="22">Q42-L42</f>
        <v>-6.5659071729957645</v>
      </c>
      <c r="U42" s="70">
        <f t="shared" ref="U42:U69" si="23">(O42-L42)*100/L42</f>
        <v>38.906037782442368</v>
      </c>
      <c r="V42" s="84">
        <f t="shared" ref="V42:V69" si="24">O42-L42</f>
        <v>6.0019047619047683</v>
      </c>
      <c r="W42" s="91">
        <v>86.57</v>
      </c>
      <c r="X42" s="86">
        <v>85</v>
      </c>
      <c r="Y42" s="87">
        <f t="shared" ref="Y42:Y69" si="25">(X42-W42)*100/W42</f>
        <v>-1.8135612798890994</v>
      </c>
      <c r="Z42" s="86">
        <v>85</v>
      </c>
      <c r="AA42" s="88">
        <f t="shared" ref="AA42:AA69" si="26">(Z42-X42)*100/X42</f>
        <v>0</v>
      </c>
      <c r="AB42" s="86">
        <v>86</v>
      </c>
      <c r="AC42" s="90">
        <f t="shared" ref="AC42:AC69" si="27">(AB42-W42)*100/W42</f>
        <v>-0.65842670671132408</v>
      </c>
      <c r="AD42" s="92">
        <f t="shared" ref="AD42:AD69" si="28">(Z42-W42)*100/W42</f>
        <v>-1.8135612798890994</v>
      </c>
    </row>
    <row r="43" spans="1:30" ht="15.75" x14ac:dyDescent="0.25">
      <c r="A43" s="54">
        <f t="shared" ref="A43:A69" si="29">A42+1</f>
        <v>3</v>
      </c>
      <c r="B43" s="56" t="s">
        <v>4</v>
      </c>
      <c r="C43" s="58">
        <v>68</v>
      </c>
      <c r="D43" s="59">
        <v>68</v>
      </c>
      <c r="E43" s="60">
        <f t="shared" si="13"/>
        <v>0</v>
      </c>
      <c r="F43" s="58">
        <v>68</v>
      </c>
      <c r="G43" s="61">
        <f t="shared" si="14"/>
        <v>0</v>
      </c>
      <c r="H43" s="58">
        <v>72</v>
      </c>
      <c r="I43" s="60">
        <f t="shared" si="15"/>
        <v>5.882352941176471</v>
      </c>
      <c r="J43" s="62">
        <f t="shared" si="16"/>
        <v>5.882352941176471</v>
      </c>
      <c r="K43" s="72">
        <f t="shared" si="17"/>
        <v>0</v>
      </c>
      <c r="L43" s="64">
        <v>22.430107526881727</v>
      </c>
      <c r="M43" s="65">
        <v>25</v>
      </c>
      <c r="N43" s="66">
        <f t="shared" si="18"/>
        <v>11.457334611696995</v>
      </c>
      <c r="O43" s="65">
        <v>36.363636363636346</v>
      </c>
      <c r="P43" s="68">
        <f t="shared" si="19"/>
        <v>45.454545454545389</v>
      </c>
      <c r="Q43" s="65">
        <v>15.463917525773184</v>
      </c>
      <c r="R43" s="68">
        <f t="shared" si="20"/>
        <v>-57.474226804123724</v>
      </c>
      <c r="S43" s="68">
        <f t="shared" si="21"/>
        <v>-31.057318796888513</v>
      </c>
      <c r="T43" s="69">
        <f t="shared" si="22"/>
        <v>-6.9661900011085436</v>
      </c>
      <c r="U43" s="70">
        <f t="shared" si="23"/>
        <v>62.11975943519554</v>
      </c>
      <c r="V43" s="84">
        <f t="shared" si="24"/>
        <v>13.933528836754618</v>
      </c>
      <c r="W43" s="91">
        <v>113.86</v>
      </c>
      <c r="X43" s="86">
        <v>110</v>
      </c>
      <c r="Y43" s="87">
        <f t="shared" si="25"/>
        <v>-3.3901282276479883</v>
      </c>
      <c r="Z43" s="86">
        <v>120</v>
      </c>
      <c r="AA43" s="89">
        <f t="shared" si="26"/>
        <v>9.0909090909090917</v>
      </c>
      <c r="AB43" s="86">
        <v>112</v>
      </c>
      <c r="AC43" s="90">
        <f t="shared" si="27"/>
        <v>-1.6335851045143153</v>
      </c>
      <c r="AD43" s="92">
        <f t="shared" si="28"/>
        <v>5.3925873880203756</v>
      </c>
    </row>
    <row r="44" spans="1:30" ht="15" customHeight="1" x14ac:dyDescent="0.25">
      <c r="A44" s="54">
        <f t="shared" si="29"/>
        <v>4</v>
      </c>
      <c r="B44" s="56" t="s">
        <v>5</v>
      </c>
      <c r="C44" s="58">
        <v>80</v>
      </c>
      <c r="D44" s="59">
        <v>88</v>
      </c>
      <c r="E44" s="60">
        <f t="shared" si="13"/>
        <v>10</v>
      </c>
      <c r="F44" s="58">
        <v>88</v>
      </c>
      <c r="G44" s="61">
        <f t="shared" si="14"/>
        <v>0</v>
      </c>
      <c r="H44" s="58">
        <v>84</v>
      </c>
      <c r="I44" s="60">
        <f t="shared" si="15"/>
        <v>-4.5454545454545459</v>
      </c>
      <c r="J44" s="71">
        <f t="shared" si="16"/>
        <v>5</v>
      </c>
      <c r="K44" s="72">
        <f t="shared" si="17"/>
        <v>10</v>
      </c>
      <c r="L44" s="64">
        <v>28.438095238095229</v>
      </c>
      <c r="M44" s="65">
        <v>25.925925925925924</v>
      </c>
      <c r="N44" s="66">
        <f t="shared" si="18"/>
        <v>-8.833817072263134</v>
      </c>
      <c r="O44" s="65">
        <v>25.925925925925924</v>
      </c>
      <c r="P44" s="67">
        <f t="shared" si="19"/>
        <v>0</v>
      </c>
      <c r="Q44" s="65">
        <v>22.935779816513758</v>
      </c>
      <c r="R44" s="68">
        <f t="shared" si="20"/>
        <v>-11.53342070773264</v>
      </c>
      <c r="S44" s="68">
        <f t="shared" si="21"/>
        <v>-19.348396492500157</v>
      </c>
      <c r="T44" s="69">
        <f t="shared" si="22"/>
        <v>-5.5023154215814714</v>
      </c>
      <c r="U44" s="70">
        <f t="shared" si="23"/>
        <v>-8.833817072263134</v>
      </c>
      <c r="V44" s="84">
        <f t="shared" si="24"/>
        <v>-2.5121693121693056</v>
      </c>
      <c r="W44" s="91">
        <v>134.86000000000001</v>
      </c>
      <c r="X44" s="86">
        <v>136</v>
      </c>
      <c r="Y44" s="87">
        <f t="shared" si="25"/>
        <v>0.84532107370605536</v>
      </c>
      <c r="Z44" s="86">
        <v>136</v>
      </c>
      <c r="AA44" s="88">
        <f t="shared" si="26"/>
        <v>0</v>
      </c>
      <c r="AB44" s="86">
        <v>134</v>
      </c>
      <c r="AC44" s="90">
        <f t="shared" si="27"/>
        <v>-0.63769835384844542</v>
      </c>
      <c r="AD44" s="92">
        <f t="shared" si="28"/>
        <v>0.84532107370605536</v>
      </c>
    </row>
    <row r="45" spans="1:30" ht="17.25" customHeight="1" x14ac:dyDescent="0.25">
      <c r="A45" s="54">
        <f t="shared" si="29"/>
        <v>5</v>
      </c>
      <c r="B45" s="56" t="s">
        <v>6</v>
      </c>
      <c r="C45" s="58">
        <v>69</v>
      </c>
      <c r="D45" s="59">
        <v>72</v>
      </c>
      <c r="E45" s="60">
        <f t="shared" si="13"/>
        <v>4.3478260869565215</v>
      </c>
      <c r="F45" s="58">
        <v>80</v>
      </c>
      <c r="G45" s="60">
        <f t="shared" si="14"/>
        <v>11.111111111111111</v>
      </c>
      <c r="H45" s="58">
        <v>75</v>
      </c>
      <c r="I45" s="61">
        <f t="shared" si="15"/>
        <v>-6.25</v>
      </c>
      <c r="J45" s="62">
        <f t="shared" si="16"/>
        <v>8.695652173913043</v>
      </c>
      <c r="K45" s="63">
        <f t="shared" si="17"/>
        <v>15.942028985507246</v>
      </c>
      <c r="L45" s="64">
        <v>22.031914893617028</v>
      </c>
      <c r="M45" s="65">
        <v>25</v>
      </c>
      <c r="N45" s="66">
        <f t="shared" si="18"/>
        <v>13.471752776436469</v>
      </c>
      <c r="O45" s="65">
        <v>14.999999999999986</v>
      </c>
      <c r="P45" s="67">
        <f t="shared" si="19"/>
        <v>-40.000000000000057</v>
      </c>
      <c r="Q45" s="65">
        <v>11.000000000000014</v>
      </c>
      <c r="R45" s="68">
        <f t="shared" si="20"/>
        <v>-26.666666666666501</v>
      </c>
      <c r="S45" s="68">
        <f t="shared" si="21"/>
        <v>-50.072428778367886</v>
      </c>
      <c r="T45" s="69">
        <f t="shared" si="22"/>
        <v>-11.031914893617014</v>
      </c>
      <c r="U45" s="70">
        <f t="shared" si="23"/>
        <v>-31.916948334138183</v>
      </c>
      <c r="V45" s="84">
        <f t="shared" si="24"/>
        <v>-7.0319148936170421</v>
      </c>
      <c r="W45" s="91">
        <v>114.71</v>
      </c>
      <c r="X45" s="86">
        <v>115</v>
      </c>
      <c r="Y45" s="87">
        <f t="shared" si="25"/>
        <v>0.25281143753814511</v>
      </c>
      <c r="Z45" s="86">
        <v>115</v>
      </c>
      <c r="AA45" s="88">
        <f t="shared" si="26"/>
        <v>0</v>
      </c>
      <c r="AB45" s="86">
        <v>111</v>
      </c>
      <c r="AC45" s="90">
        <f t="shared" si="27"/>
        <v>-3.2342428733327471</v>
      </c>
      <c r="AD45" s="92">
        <f t="shared" si="28"/>
        <v>0.25281143753814511</v>
      </c>
    </row>
    <row r="46" spans="1:30" ht="15.75" x14ac:dyDescent="0.25">
      <c r="A46" s="54">
        <f t="shared" si="29"/>
        <v>6</v>
      </c>
      <c r="B46" s="56" t="s">
        <v>7</v>
      </c>
      <c r="C46" s="58">
        <v>55</v>
      </c>
      <c r="D46" s="59">
        <v>57</v>
      </c>
      <c r="E46" s="60">
        <f t="shared" si="13"/>
        <v>3.6363636363636362</v>
      </c>
      <c r="F46" s="58">
        <v>57</v>
      </c>
      <c r="G46" s="61">
        <f t="shared" si="14"/>
        <v>0</v>
      </c>
      <c r="H46" s="58">
        <v>56</v>
      </c>
      <c r="I46" s="60">
        <f t="shared" si="15"/>
        <v>-1.7543859649122806</v>
      </c>
      <c r="J46" s="62">
        <f t="shared" si="16"/>
        <v>1.8181818181818181</v>
      </c>
      <c r="K46" s="63">
        <f t="shared" si="17"/>
        <v>3.6363636363636362</v>
      </c>
      <c r="L46" s="64">
        <v>18.962499999999991</v>
      </c>
      <c r="M46" s="65">
        <v>24.675324675324674</v>
      </c>
      <c r="N46" s="66">
        <f t="shared" si="18"/>
        <v>30.126959395252129</v>
      </c>
      <c r="O46" s="65">
        <v>24.675324675324674</v>
      </c>
      <c r="P46" s="67">
        <f t="shared" si="19"/>
        <v>0</v>
      </c>
      <c r="Q46" s="65">
        <v>12.345679012345684</v>
      </c>
      <c r="R46" s="68">
        <f t="shared" si="20"/>
        <v>-49.967511371020116</v>
      </c>
      <c r="S46" s="68">
        <f t="shared" si="21"/>
        <v>-34.894243837333214</v>
      </c>
      <c r="T46" s="69">
        <f t="shared" si="22"/>
        <v>-6.6168209876543074</v>
      </c>
      <c r="U46" s="70">
        <f t="shared" si="23"/>
        <v>30.126959395252129</v>
      </c>
      <c r="V46" s="84">
        <f t="shared" si="24"/>
        <v>5.7128246753246827</v>
      </c>
      <c r="W46" s="91">
        <v>95.17</v>
      </c>
      <c r="X46" s="86">
        <v>96</v>
      </c>
      <c r="Y46" s="87">
        <f t="shared" si="25"/>
        <v>0.87212356835136939</v>
      </c>
      <c r="Z46" s="86">
        <v>96</v>
      </c>
      <c r="AA46" s="88">
        <f t="shared" si="26"/>
        <v>0</v>
      </c>
      <c r="AB46" s="86">
        <v>91</v>
      </c>
      <c r="AC46" s="90">
        <f t="shared" si="27"/>
        <v>-4.3816328675002643</v>
      </c>
      <c r="AD46" s="92">
        <f t="shared" si="28"/>
        <v>0.87212356835136939</v>
      </c>
    </row>
    <row r="47" spans="1:30" ht="15.75" x14ac:dyDescent="0.25">
      <c r="A47" s="54">
        <f t="shared" si="29"/>
        <v>7</v>
      </c>
      <c r="B47" s="56" t="s">
        <v>8</v>
      </c>
      <c r="C47" s="58">
        <v>18</v>
      </c>
      <c r="D47" s="59">
        <v>20</v>
      </c>
      <c r="E47" s="60">
        <f t="shared" si="13"/>
        <v>11.111111111111111</v>
      </c>
      <c r="F47" s="58">
        <v>20</v>
      </c>
      <c r="G47" s="61">
        <f t="shared" si="14"/>
        <v>0</v>
      </c>
      <c r="H47" s="58">
        <v>19</v>
      </c>
      <c r="I47" s="61">
        <f t="shared" si="15"/>
        <v>-5</v>
      </c>
      <c r="J47" s="62">
        <f t="shared" si="16"/>
        <v>5.5555555555555554</v>
      </c>
      <c r="K47" s="63">
        <f t="shared" si="17"/>
        <v>11.111111111111111</v>
      </c>
      <c r="L47" s="64">
        <v>21.255813953488371</v>
      </c>
      <c r="M47" s="65">
        <v>25</v>
      </c>
      <c r="N47" s="66">
        <f t="shared" si="18"/>
        <v>17.614879649890597</v>
      </c>
      <c r="O47" s="65">
        <v>37.5</v>
      </c>
      <c r="P47" s="67">
        <f t="shared" si="19"/>
        <v>50</v>
      </c>
      <c r="Q47" s="65">
        <v>18.181818181818187</v>
      </c>
      <c r="R47" s="68">
        <f t="shared" si="20"/>
        <v>-51.515151515151501</v>
      </c>
      <c r="S47" s="68">
        <f t="shared" si="21"/>
        <v>-14.46190570917045</v>
      </c>
      <c r="T47" s="69">
        <f t="shared" si="22"/>
        <v>-3.0739957716701838</v>
      </c>
      <c r="U47" s="70">
        <f t="shared" si="23"/>
        <v>76.422319474835902</v>
      </c>
      <c r="V47" s="84">
        <f t="shared" si="24"/>
        <v>16.244186046511629</v>
      </c>
      <c r="W47" s="91">
        <v>52.14</v>
      </c>
      <c r="X47" s="86">
        <v>50</v>
      </c>
      <c r="Y47" s="87">
        <f t="shared" si="25"/>
        <v>-4.1043344840813205</v>
      </c>
      <c r="Z47" s="86">
        <v>55</v>
      </c>
      <c r="AA47" s="88">
        <f t="shared" si="26"/>
        <v>10</v>
      </c>
      <c r="AB47" s="86">
        <v>52</v>
      </c>
      <c r="AC47" s="90">
        <f t="shared" si="27"/>
        <v>-0.26850786344457339</v>
      </c>
      <c r="AD47" s="92">
        <f t="shared" si="28"/>
        <v>5.4852320675105473</v>
      </c>
    </row>
    <row r="48" spans="1:30" ht="15.75" x14ac:dyDescent="0.25">
      <c r="A48" s="54">
        <f t="shared" si="29"/>
        <v>8</v>
      </c>
      <c r="B48" s="56" t="s">
        <v>9</v>
      </c>
      <c r="C48" s="58">
        <v>400</v>
      </c>
      <c r="D48" s="59">
        <v>400</v>
      </c>
      <c r="E48" s="60">
        <f t="shared" si="13"/>
        <v>0</v>
      </c>
      <c r="F48" s="58">
        <v>480</v>
      </c>
      <c r="G48" s="61">
        <f t="shared" si="14"/>
        <v>20</v>
      </c>
      <c r="H48" s="58">
        <v>593</v>
      </c>
      <c r="I48" s="60">
        <f t="shared" si="15"/>
        <v>23.541666666666668</v>
      </c>
      <c r="J48" s="71">
        <f t="shared" si="16"/>
        <v>48.25</v>
      </c>
      <c r="K48" s="72">
        <f t="shared" si="17"/>
        <v>20</v>
      </c>
      <c r="L48" s="64">
        <v>18.040000000000006</v>
      </c>
      <c r="M48" s="65">
        <v>66.666666666666686</v>
      </c>
      <c r="N48" s="66">
        <f t="shared" si="18"/>
        <v>269.54915003695487</v>
      </c>
      <c r="O48" s="65">
        <v>72</v>
      </c>
      <c r="P48" s="67">
        <f t="shared" si="19"/>
        <v>7.9999999999999689</v>
      </c>
      <c r="Q48" s="65">
        <v>32.847896440129432</v>
      </c>
      <c r="R48" s="68">
        <f t="shared" si="20"/>
        <v>-54.377921610931338</v>
      </c>
      <c r="S48" s="68">
        <f t="shared" si="21"/>
        <v>82.083683149276169</v>
      </c>
      <c r="T48" s="69">
        <f t="shared" si="22"/>
        <v>14.807896440129426</v>
      </c>
      <c r="U48" s="70">
        <f t="shared" si="23"/>
        <v>299.11308203991115</v>
      </c>
      <c r="V48" s="84">
        <f t="shared" si="24"/>
        <v>53.959999999999994</v>
      </c>
      <c r="W48" s="91">
        <v>501.67</v>
      </c>
      <c r="X48" s="86">
        <v>700</v>
      </c>
      <c r="Y48" s="87">
        <f t="shared" si="25"/>
        <v>39.533956585006081</v>
      </c>
      <c r="Z48" s="86">
        <v>860</v>
      </c>
      <c r="AA48" s="89">
        <f t="shared" si="26"/>
        <v>22.857142857142858</v>
      </c>
      <c r="AB48" s="86">
        <v>821</v>
      </c>
      <c r="AC48" s="90">
        <f t="shared" si="27"/>
        <v>63.653397651842845</v>
      </c>
      <c r="AD48" s="92">
        <f t="shared" si="28"/>
        <v>71.427432375864612</v>
      </c>
    </row>
    <row r="49" spans="1:30" ht="15.75" x14ac:dyDescent="0.25">
      <c r="A49" s="54">
        <f t="shared" si="29"/>
        <v>9</v>
      </c>
      <c r="B49" s="56" t="s">
        <v>10</v>
      </c>
      <c r="C49" s="58">
        <v>415</v>
      </c>
      <c r="D49" s="59">
        <v>415</v>
      </c>
      <c r="E49" s="60">
        <f t="shared" si="13"/>
        <v>0</v>
      </c>
      <c r="F49" s="58">
        <v>415</v>
      </c>
      <c r="G49" s="61">
        <f t="shared" si="14"/>
        <v>0</v>
      </c>
      <c r="H49" s="58">
        <v>415</v>
      </c>
      <c r="I49" s="61">
        <f t="shared" si="15"/>
        <v>0</v>
      </c>
      <c r="J49" s="71">
        <f t="shared" si="16"/>
        <v>0</v>
      </c>
      <c r="K49" s="72">
        <f t="shared" si="17"/>
        <v>0</v>
      </c>
      <c r="L49" s="64">
        <v>30.302272727272737</v>
      </c>
      <c r="M49" s="65">
        <v>28.735632183908052</v>
      </c>
      <c r="N49" s="66">
        <f t="shared" si="18"/>
        <v>-5.1700430441795611</v>
      </c>
      <c r="O49" s="65">
        <v>28.735632183908052</v>
      </c>
      <c r="P49" s="67">
        <f t="shared" si="19"/>
        <v>0</v>
      </c>
      <c r="Q49" s="65">
        <v>27.499999999999986</v>
      </c>
      <c r="R49" s="67">
        <f t="shared" si="20"/>
        <v>-4.30000000000007</v>
      </c>
      <c r="S49" s="68">
        <f t="shared" si="21"/>
        <v>-9.2477311932799076</v>
      </c>
      <c r="T49" s="69">
        <f t="shared" si="22"/>
        <v>-2.8022727272727508</v>
      </c>
      <c r="U49" s="70">
        <f t="shared" si="23"/>
        <v>-5.1700430441795611</v>
      </c>
      <c r="V49" s="84">
        <f t="shared" si="24"/>
        <v>-1.5666405433646844</v>
      </c>
      <c r="W49" s="91">
        <v>573.33000000000004</v>
      </c>
      <c r="X49" s="86">
        <v>560</v>
      </c>
      <c r="Y49" s="87">
        <f t="shared" si="25"/>
        <v>-2.3250135175204578</v>
      </c>
      <c r="Z49" s="86">
        <v>560</v>
      </c>
      <c r="AA49" s="88">
        <f t="shared" si="26"/>
        <v>0</v>
      </c>
      <c r="AB49" s="86">
        <v>561</v>
      </c>
      <c r="AC49" s="90">
        <f t="shared" si="27"/>
        <v>-2.1505938988017443</v>
      </c>
      <c r="AD49" s="92">
        <f t="shared" si="28"/>
        <v>-2.3250135175204578</v>
      </c>
    </row>
    <row r="50" spans="1:30" ht="15.75" x14ac:dyDescent="0.25">
      <c r="A50" s="54">
        <f t="shared" si="29"/>
        <v>10</v>
      </c>
      <c r="B50" s="56" t="s">
        <v>11</v>
      </c>
      <c r="C50" s="58">
        <v>400</v>
      </c>
      <c r="D50" s="59">
        <v>400</v>
      </c>
      <c r="E50" s="60">
        <f t="shared" si="13"/>
        <v>0</v>
      </c>
      <c r="F50" s="58">
        <v>400</v>
      </c>
      <c r="G50" s="61">
        <f t="shared" si="14"/>
        <v>0</v>
      </c>
      <c r="H50" s="58">
        <v>400</v>
      </c>
      <c r="I50" s="61">
        <f t="shared" si="15"/>
        <v>0</v>
      </c>
      <c r="J50" s="71">
        <f t="shared" si="16"/>
        <v>0</v>
      </c>
      <c r="K50" s="72">
        <f t="shared" si="17"/>
        <v>0</v>
      </c>
      <c r="L50" s="64">
        <v>18.82352941176471</v>
      </c>
      <c r="M50" s="65">
        <v>23.571428571428584</v>
      </c>
      <c r="N50" s="66">
        <f t="shared" si="18"/>
        <v>25.223214285714324</v>
      </c>
      <c r="O50" s="65">
        <v>23.571428571428584</v>
      </c>
      <c r="P50" s="67">
        <f t="shared" si="19"/>
        <v>0</v>
      </c>
      <c r="Q50" s="65">
        <v>21.17647058823529</v>
      </c>
      <c r="R50" s="68">
        <f t="shared" si="20"/>
        <v>-10.160427807486695</v>
      </c>
      <c r="S50" s="68">
        <f t="shared" si="21"/>
        <v>12.499999999999952</v>
      </c>
      <c r="T50" s="69">
        <f t="shared" si="22"/>
        <v>2.3529411764705799</v>
      </c>
      <c r="U50" s="70">
        <f t="shared" si="23"/>
        <v>25.223214285714324</v>
      </c>
      <c r="V50" s="84">
        <f t="shared" si="24"/>
        <v>4.7478991596638735</v>
      </c>
      <c r="W50" s="91">
        <v>505</v>
      </c>
      <c r="X50" s="86">
        <v>519</v>
      </c>
      <c r="Y50" s="87">
        <f t="shared" si="25"/>
        <v>2.7722772277227721</v>
      </c>
      <c r="Z50" s="86">
        <v>519</v>
      </c>
      <c r="AA50" s="88">
        <f t="shared" si="26"/>
        <v>0</v>
      </c>
      <c r="AB50" s="86">
        <v>515</v>
      </c>
      <c r="AC50" s="90">
        <f t="shared" si="27"/>
        <v>1.9801980198019802</v>
      </c>
      <c r="AD50" s="92">
        <f t="shared" si="28"/>
        <v>2.7722772277227721</v>
      </c>
    </row>
    <row r="51" spans="1:30" ht="15.75" x14ac:dyDescent="0.25">
      <c r="A51" s="54">
        <f t="shared" si="29"/>
        <v>11</v>
      </c>
      <c r="B51" s="56" t="s">
        <v>12</v>
      </c>
      <c r="C51" s="58">
        <v>350</v>
      </c>
      <c r="D51" s="59">
        <v>350</v>
      </c>
      <c r="E51" s="60">
        <f t="shared" si="13"/>
        <v>0</v>
      </c>
      <c r="F51" s="58">
        <v>350</v>
      </c>
      <c r="G51" s="61">
        <f t="shared" si="14"/>
        <v>0</v>
      </c>
      <c r="H51" s="58">
        <v>350</v>
      </c>
      <c r="I51" s="61">
        <f t="shared" si="15"/>
        <v>0</v>
      </c>
      <c r="J51" s="71">
        <f t="shared" si="16"/>
        <v>0</v>
      </c>
      <c r="K51" s="72">
        <f t="shared" si="17"/>
        <v>0</v>
      </c>
      <c r="L51" s="64">
        <v>22.666666666666657</v>
      </c>
      <c r="M51" s="65">
        <v>29.72972972972974</v>
      </c>
      <c r="N51" s="66">
        <f t="shared" si="18"/>
        <v>31.160572337043028</v>
      </c>
      <c r="O51" s="65">
        <v>29.72972972972974</v>
      </c>
      <c r="P51" s="67">
        <f t="shared" si="19"/>
        <v>0</v>
      </c>
      <c r="Q51" s="65">
        <v>23.466666666666654</v>
      </c>
      <c r="R51" s="68">
        <f t="shared" si="20"/>
        <v>-21.066666666666737</v>
      </c>
      <c r="S51" s="68">
        <f t="shared" si="21"/>
        <v>3.5294117647058711</v>
      </c>
      <c r="T51" s="69">
        <f t="shared" si="22"/>
        <v>0.79999999999999716</v>
      </c>
      <c r="U51" s="70">
        <f t="shared" si="23"/>
        <v>31.160572337043028</v>
      </c>
      <c r="V51" s="84">
        <f t="shared" si="24"/>
        <v>7.0630630630630833</v>
      </c>
      <c r="W51" s="91">
        <v>460</v>
      </c>
      <c r="X51" s="86">
        <v>480</v>
      </c>
      <c r="Y51" s="87">
        <f t="shared" si="25"/>
        <v>4.3478260869565215</v>
      </c>
      <c r="Z51" s="86">
        <v>480</v>
      </c>
      <c r="AA51" s="88">
        <f t="shared" si="26"/>
        <v>0</v>
      </c>
      <c r="AB51" s="86">
        <v>463</v>
      </c>
      <c r="AC51" s="90">
        <f t="shared" si="27"/>
        <v>0.65217391304347827</v>
      </c>
      <c r="AD51" s="92">
        <f t="shared" si="28"/>
        <v>4.3478260869565215</v>
      </c>
    </row>
    <row r="52" spans="1:30" ht="15.75" x14ac:dyDescent="0.25">
      <c r="A52" s="54">
        <f t="shared" si="29"/>
        <v>12</v>
      </c>
      <c r="B52" s="56" t="s">
        <v>13</v>
      </c>
      <c r="C52" s="58">
        <v>200</v>
      </c>
      <c r="D52" s="59">
        <v>180</v>
      </c>
      <c r="E52" s="60">
        <f t="shared" si="13"/>
        <v>-10</v>
      </c>
      <c r="F52" s="58">
        <v>180</v>
      </c>
      <c r="G52" s="61">
        <f t="shared" si="14"/>
        <v>0</v>
      </c>
      <c r="H52" s="58">
        <v>190</v>
      </c>
      <c r="I52" s="60">
        <f t="shared" si="15"/>
        <v>5.5555555555555554</v>
      </c>
      <c r="J52" s="71">
        <f t="shared" si="16"/>
        <v>-5</v>
      </c>
      <c r="K52" s="72">
        <f t="shared" si="17"/>
        <v>-10</v>
      </c>
      <c r="L52" s="64">
        <v>20.951111111111103</v>
      </c>
      <c r="M52" s="65">
        <v>30</v>
      </c>
      <c r="N52" s="66">
        <f t="shared" si="18"/>
        <v>43.190496393720878</v>
      </c>
      <c r="O52" s="65">
        <v>30</v>
      </c>
      <c r="P52" s="67">
        <f t="shared" si="19"/>
        <v>0</v>
      </c>
      <c r="Q52" s="65">
        <v>28.83720930232559</v>
      </c>
      <c r="R52" s="68">
        <f t="shared" si="20"/>
        <v>-3.8759689922480334</v>
      </c>
      <c r="S52" s="68">
        <f t="shared" si="21"/>
        <v>37.640477153654224</v>
      </c>
      <c r="T52" s="69">
        <f t="shared" si="22"/>
        <v>7.8860981912144865</v>
      </c>
      <c r="U52" s="70">
        <f t="shared" si="23"/>
        <v>43.190496393720878</v>
      </c>
      <c r="V52" s="84">
        <f t="shared" si="24"/>
        <v>9.0488888888888965</v>
      </c>
      <c r="W52" s="91">
        <v>272.14</v>
      </c>
      <c r="X52" s="86">
        <v>260</v>
      </c>
      <c r="Y52" s="87">
        <f t="shared" si="25"/>
        <v>-4.4609392224590234</v>
      </c>
      <c r="Z52" s="86">
        <v>260</v>
      </c>
      <c r="AA52" s="88">
        <f t="shared" si="26"/>
        <v>0</v>
      </c>
      <c r="AB52" s="86">
        <v>277</v>
      </c>
      <c r="AC52" s="90">
        <f t="shared" si="27"/>
        <v>1.7858455206878863</v>
      </c>
      <c r="AD52" s="92">
        <f t="shared" si="28"/>
        <v>-4.4609392224590234</v>
      </c>
    </row>
    <row r="53" spans="1:30" ht="15.75" x14ac:dyDescent="0.25">
      <c r="A53" s="54">
        <f t="shared" si="29"/>
        <v>13</v>
      </c>
      <c r="B53" s="56" t="s">
        <v>14</v>
      </c>
      <c r="C53" s="58"/>
      <c r="D53" s="59"/>
      <c r="E53" s="60"/>
      <c r="F53" s="58"/>
      <c r="G53" s="61"/>
      <c r="H53" s="58"/>
      <c r="I53" s="61"/>
      <c r="J53" s="71"/>
      <c r="K53" s="72"/>
      <c r="L53" s="64"/>
      <c r="M53" s="65"/>
      <c r="N53" s="66"/>
      <c r="O53" s="65"/>
      <c r="P53" s="67"/>
      <c r="Q53" s="65"/>
      <c r="R53" s="67"/>
      <c r="S53" s="68"/>
      <c r="T53" s="69"/>
      <c r="U53" s="70"/>
      <c r="V53" s="84">
        <f t="shared" si="24"/>
        <v>0</v>
      </c>
      <c r="W53" s="91"/>
      <c r="X53" s="86">
        <v>170</v>
      </c>
      <c r="Y53" s="87"/>
      <c r="Z53" s="86">
        <v>250</v>
      </c>
      <c r="AA53" s="89">
        <f t="shared" si="26"/>
        <v>47.058823529411768</v>
      </c>
      <c r="AB53" s="86"/>
      <c r="AC53" s="90"/>
      <c r="AD53" s="92"/>
    </row>
    <row r="54" spans="1:30" ht="15.75" x14ac:dyDescent="0.25">
      <c r="A54" s="54">
        <f t="shared" si="29"/>
        <v>14</v>
      </c>
      <c r="B54" s="56" t="s">
        <v>15</v>
      </c>
      <c r="C54" s="58">
        <v>68</v>
      </c>
      <c r="D54" s="59">
        <v>65</v>
      </c>
      <c r="E54" s="60">
        <f t="shared" si="13"/>
        <v>-4.4117647058823533</v>
      </c>
      <c r="F54" s="58">
        <v>65</v>
      </c>
      <c r="G54" s="61">
        <f t="shared" si="14"/>
        <v>0</v>
      </c>
      <c r="H54" s="58">
        <v>66</v>
      </c>
      <c r="I54" s="60">
        <f t="shared" si="15"/>
        <v>1.5384615384615385</v>
      </c>
      <c r="J54" s="62">
        <f t="shared" si="16"/>
        <v>-2.9411764705882355</v>
      </c>
      <c r="K54" s="63">
        <f t="shared" si="17"/>
        <v>-4.4117647058823533</v>
      </c>
      <c r="L54" s="64">
        <v>25.696969696969688</v>
      </c>
      <c r="M54" s="65">
        <v>28.939828080229233</v>
      </c>
      <c r="N54" s="66">
        <f t="shared" si="18"/>
        <v>12.61961399145814</v>
      </c>
      <c r="O54" s="65">
        <v>28.939828080229233</v>
      </c>
      <c r="P54" s="67">
        <f t="shared" si="19"/>
        <v>0</v>
      </c>
      <c r="Q54" s="65">
        <v>26.388888888888886</v>
      </c>
      <c r="R54" s="68">
        <f t="shared" si="20"/>
        <v>-8.8146314631463483</v>
      </c>
      <c r="S54" s="68">
        <f t="shared" si="21"/>
        <v>2.6926100628931038</v>
      </c>
      <c r="T54" s="69">
        <f t="shared" si="22"/>
        <v>0.69191919191919737</v>
      </c>
      <c r="U54" s="70">
        <f t="shared" si="23"/>
        <v>12.61961399145814</v>
      </c>
      <c r="V54" s="84">
        <f t="shared" si="24"/>
        <v>3.242858383259545</v>
      </c>
      <c r="W54" s="91">
        <v>93.33</v>
      </c>
      <c r="X54" s="86">
        <v>90</v>
      </c>
      <c r="Y54" s="87">
        <f t="shared" si="25"/>
        <v>-3.5679845708775297</v>
      </c>
      <c r="Z54" s="86">
        <v>90</v>
      </c>
      <c r="AA54" s="88">
        <f t="shared" si="26"/>
        <v>0</v>
      </c>
      <c r="AB54" s="86">
        <v>91</v>
      </c>
      <c r="AC54" s="90">
        <f t="shared" si="27"/>
        <v>-2.496517732776169</v>
      </c>
      <c r="AD54" s="92">
        <f t="shared" si="28"/>
        <v>-3.5679845708775297</v>
      </c>
    </row>
    <row r="55" spans="1:30" ht="17.25" customHeight="1" x14ac:dyDescent="0.25">
      <c r="A55" s="54">
        <f t="shared" si="29"/>
        <v>15</v>
      </c>
      <c r="B55" s="56" t="s">
        <v>16</v>
      </c>
      <c r="C55" s="58"/>
      <c r="D55" s="59"/>
      <c r="E55" s="60"/>
      <c r="F55" s="58"/>
      <c r="G55" s="61"/>
      <c r="H55" s="58"/>
      <c r="I55" s="61"/>
      <c r="J55" s="71"/>
      <c r="K55" s="72"/>
      <c r="L55" s="64"/>
      <c r="M55" s="65"/>
      <c r="N55" s="66"/>
      <c r="O55" s="65"/>
      <c r="P55" s="67"/>
      <c r="Q55" s="65"/>
      <c r="R55" s="67"/>
      <c r="S55" s="68"/>
      <c r="T55" s="69"/>
      <c r="U55" s="70"/>
      <c r="V55" s="84">
        <f t="shared" si="24"/>
        <v>0</v>
      </c>
      <c r="W55" s="91"/>
      <c r="X55" s="86"/>
      <c r="Y55" s="87"/>
      <c r="Z55" s="86"/>
      <c r="AA55" s="88"/>
      <c r="AB55" s="86"/>
      <c r="AC55" s="90"/>
      <c r="AD55" s="92"/>
    </row>
    <row r="56" spans="1:30" ht="17.25" customHeight="1" x14ac:dyDescent="0.25">
      <c r="A56" s="54">
        <f t="shared" si="29"/>
        <v>16</v>
      </c>
      <c r="B56" s="56" t="s">
        <v>17</v>
      </c>
      <c r="C56" s="58"/>
      <c r="D56" s="59"/>
      <c r="E56" s="60"/>
      <c r="F56" s="58"/>
      <c r="G56" s="61"/>
      <c r="H56" s="58">
        <v>0</v>
      </c>
      <c r="I56" s="61"/>
      <c r="J56" s="71"/>
      <c r="K56" s="72"/>
      <c r="L56" s="64"/>
      <c r="M56" s="65"/>
      <c r="N56" s="66"/>
      <c r="O56" s="65"/>
      <c r="P56" s="67"/>
      <c r="Q56" s="65"/>
      <c r="R56" s="67"/>
      <c r="S56" s="68"/>
      <c r="T56" s="69"/>
      <c r="U56" s="70"/>
      <c r="V56" s="84">
        <f t="shared" si="24"/>
        <v>0</v>
      </c>
      <c r="W56" s="91"/>
      <c r="X56" s="86"/>
      <c r="Y56" s="87"/>
      <c r="Z56" s="86"/>
      <c r="AA56" s="88"/>
      <c r="AB56" s="86"/>
      <c r="AC56" s="90"/>
      <c r="AD56" s="92"/>
    </row>
    <row r="57" spans="1:30" ht="15.75" customHeight="1" x14ac:dyDescent="0.25">
      <c r="A57" s="54">
        <f t="shared" si="29"/>
        <v>17</v>
      </c>
      <c r="B57" s="56" t="s">
        <v>18</v>
      </c>
      <c r="C57" s="58">
        <v>45</v>
      </c>
      <c r="D57" s="59">
        <v>45</v>
      </c>
      <c r="E57" s="60">
        <f t="shared" si="13"/>
        <v>0</v>
      </c>
      <c r="F57" s="58">
        <v>47</v>
      </c>
      <c r="G57" s="60">
        <f t="shared" si="14"/>
        <v>4.4444444444444446</v>
      </c>
      <c r="H57" s="58">
        <v>46</v>
      </c>
      <c r="I57" s="60">
        <f t="shared" si="15"/>
        <v>-2.1276595744680851</v>
      </c>
      <c r="J57" s="62">
        <f t="shared" si="16"/>
        <v>2.2222222222222223</v>
      </c>
      <c r="K57" s="63">
        <f t="shared" si="17"/>
        <v>4.4444444444444446</v>
      </c>
      <c r="L57" s="64">
        <v>29.757142857142867</v>
      </c>
      <c r="M57" s="65">
        <v>32.307692307692292</v>
      </c>
      <c r="N57" s="66">
        <f t="shared" si="18"/>
        <v>8.571217548653852</v>
      </c>
      <c r="O57" s="65">
        <v>34.328358208955223</v>
      </c>
      <c r="P57" s="68">
        <f t="shared" si="19"/>
        <v>6.2544420753376437</v>
      </c>
      <c r="Q57" s="65">
        <v>26.760563380281695</v>
      </c>
      <c r="R57" s="68">
        <f t="shared" si="20"/>
        <v>-22.045315370483753</v>
      </c>
      <c r="S57" s="68">
        <f t="shared" si="21"/>
        <v>-10.07011826117532</v>
      </c>
      <c r="T57" s="69">
        <f t="shared" si="22"/>
        <v>-2.9965794768611715</v>
      </c>
      <c r="U57" s="70">
        <f t="shared" si="23"/>
        <v>15.361741460723225</v>
      </c>
      <c r="V57" s="84">
        <f t="shared" si="24"/>
        <v>4.5712153518123557</v>
      </c>
      <c r="W57" s="91">
        <v>90.83</v>
      </c>
      <c r="X57" s="86">
        <v>86</v>
      </c>
      <c r="Y57" s="87">
        <f t="shared" si="25"/>
        <v>-5.3176263349113713</v>
      </c>
      <c r="Z57" s="86">
        <v>90</v>
      </c>
      <c r="AA57" s="89">
        <f t="shared" si="26"/>
        <v>4.6511627906976747</v>
      </c>
      <c r="AB57" s="86">
        <v>90</v>
      </c>
      <c r="AC57" s="90">
        <f t="shared" si="27"/>
        <v>-0.9137950016514349</v>
      </c>
      <c r="AD57" s="92">
        <f t="shared" si="28"/>
        <v>-0.9137950016514349</v>
      </c>
    </row>
    <row r="58" spans="1:30" ht="15.75" x14ac:dyDescent="0.25">
      <c r="A58" s="54">
        <f t="shared" si="29"/>
        <v>18</v>
      </c>
      <c r="B58" s="56" t="s">
        <v>19</v>
      </c>
      <c r="C58" s="58"/>
      <c r="D58" s="59"/>
      <c r="E58" s="60"/>
      <c r="F58" s="58"/>
      <c r="G58" s="61"/>
      <c r="H58" s="58"/>
      <c r="I58" s="61"/>
      <c r="J58" s="71"/>
      <c r="K58" s="72"/>
      <c r="L58" s="64"/>
      <c r="M58" s="65"/>
      <c r="N58" s="66"/>
      <c r="O58" s="65"/>
      <c r="P58" s="67"/>
      <c r="Q58" s="65"/>
      <c r="R58" s="67"/>
      <c r="S58" s="68"/>
      <c r="T58" s="69"/>
      <c r="U58" s="70"/>
      <c r="V58" s="84">
        <f t="shared" si="24"/>
        <v>0</v>
      </c>
      <c r="W58" s="91"/>
      <c r="X58" s="86"/>
      <c r="Y58" s="87"/>
      <c r="Z58" s="86"/>
      <c r="AA58" s="88"/>
      <c r="AB58" s="86"/>
      <c r="AC58" s="90"/>
      <c r="AD58" s="92"/>
    </row>
    <row r="59" spans="1:30" ht="15.75" x14ac:dyDescent="0.25">
      <c r="A59" s="54">
        <f t="shared" si="29"/>
        <v>19</v>
      </c>
      <c r="B59" s="56" t="s">
        <v>20</v>
      </c>
      <c r="C59" s="58">
        <v>220</v>
      </c>
      <c r="D59" s="59">
        <v>220</v>
      </c>
      <c r="E59" s="60">
        <f t="shared" si="13"/>
        <v>0</v>
      </c>
      <c r="F59" s="58">
        <v>220</v>
      </c>
      <c r="G59" s="61">
        <f t="shared" si="14"/>
        <v>0</v>
      </c>
      <c r="H59" s="58">
        <v>220</v>
      </c>
      <c r="I59" s="61">
        <f t="shared" si="15"/>
        <v>0</v>
      </c>
      <c r="J59" s="71">
        <f t="shared" si="16"/>
        <v>0</v>
      </c>
      <c r="K59" s="72">
        <f t="shared" si="17"/>
        <v>0</v>
      </c>
      <c r="L59" s="64">
        <v>35.032653061224465</v>
      </c>
      <c r="M59" s="65">
        <v>37.916666666666657</v>
      </c>
      <c r="N59" s="66">
        <f t="shared" si="18"/>
        <v>8.2323585381957063</v>
      </c>
      <c r="O59" s="65">
        <v>56.25</v>
      </c>
      <c r="P59" s="68">
        <f t="shared" si="19"/>
        <v>48.351648351648393</v>
      </c>
      <c r="Q59" s="65">
        <v>37.551020408163282</v>
      </c>
      <c r="R59" s="68">
        <f t="shared" si="20"/>
        <v>-33.242630385487502</v>
      </c>
      <c r="S59" s="68">
        <f t="shared" si="21"/>
        <v>7.1886286846092338</v>
      </c>
      <c r="T59" s="69">
        <f t="shared" si="22"/>
        <v>2.5183673469388168</v>
      </c>
      <c r="U59" s="70">
        <f t="shared" si="23"/>
        <v>60.564487941279388</v>
      </c>
      <c r="V59" s="84">
        <f t="shared" si="24"/>
        <v>21.217346938775535</v>
      </c>
      <c r="W59" s="91">
        <v>330.83</v>
      </c>
      <c r="X59" s="86">
        <v>331</v>
      </c>
      <c r="Y59" s="87">
        <f t="shared" si="25"/>
        <v>5.138590817036421E-2</v>
      </c>
      <c r="Z59" s="86">
        <v>375</v>
      </c>
      <c r="AA59" s="89">
        <f t="shared" si="26"/>
        <v>13.293051359516616</v>
      </c>
      <c r="AB59" s="86">
        <v>337</v>
      </c>
      <c r="AC59" s="90">
        <f t="shared" si="27"/>
        <v>1.8650061965359901</v>
      </c>
      <c r="AD59" s="92">
        <f t="shared" si="28"/>
        <v>13.351268022851622</v>
      </c>
    </row>
    <row r="60" spans="1:30" ht="15.75" x14ac:dyDescent="0.25">
      <c r="A60" s="54">
        <f t="shared" si="29"/>
        <v>20</v>
      </c>
      <c r="B60" s="56" t="s">
        <v>21</v>
      </c>
      <c r="C60" s="58">
        <v>150</v>
      </c>
      <c r="D60" s="59">
        <v>220</v>
      </c>
      <c r="E60" s="60">
        <f t="shared" si="13"/>
        <v>46.666666666666664</v>
      </c>
      <c r="F60" s="58">
        <v>220</v>
      </c>
      <c r="G60" s="61">
        <f t="shared" si="14"/>
        <v>0</v>
      </c>
      <c r="H60" s="58">
        <v>207</v>
      </c>
      <c r="I60" s="60">
        <f t="shared" si="15"/>
        <v>-5.9090909090909092</v>
      </c>
      <c r="J60" s="71">
        <f t="shared" si="16"/>
        <v>38</v>
      </c>
      <c r="K60" s="63">
        <f t="shared" si="17"/>
        <v>46.666666666666664</v>
      </c>
      <c r="L60" s="64">
        <v>11.428571428571431</v>
      </c>
      <c r="M60" s="65">
        <v>37.5</v>
      </c>
      <c r="N60" s="66">
        <f t="shared" si="18"/>
        <v>228.12499999999994</v>
      </c>
      <c r="O60" s="65">
        <v>37.5</v>
      </c>
      <c r="P60" s="67">
        <f t="shared" si="19"/>
        <v>0</v>
      </c>
      <c r="Q60" s="65">
        <v>25.431034482758633</v>
      </c>
      <c r="R60" s="68">
        <f t="shared" si="20"/>
        <v>-32.183908045976978</v>
      </c>
      <c r="S60" s="68">
        <f t="shared" si="21"/>
        <v>122.52155172413801</v>
      </c>
      <c r="T60" s="69">
        <f t="shared" si="22"/>
        <v>14.002463054187203</v>
      </c>
      <c r="U60" s="70">
        <f t="shared" si="23"/>
        <v>228.12499999999994</v>
      </c>
      <c r="V60" s="84">
        <f t="shared" si="24"/>
        <v>26.071428571428569</v>
      </c>
      <c r="W60" s="91">
        <v>195</v>
      </c>
      <c r="X60" s="86">
        <v>330</v>
      </c>
      <c r="Y60" s="87">
        <f t="shared" si="25"/>
        <v>69.230769230769226</v>
      </c>
      <c r="Z60" s="86">
        <v>330</v>
      </c>
      <c r="AA60" s="88">
        <f t="shared" si="26"/>
        <v>0</v>
      </c>
      <c r="AB60" s="86">
        <v>291</v>
      </c>
      <c r="AC60" s="90">
        <f t="shared" si="27"/>
        <v>49.230769230769234</v>
      </c>
      <c r="AD60" s="92">
        <f t="shared" si="28"/>
        <v>69.230769230769226</v>
      </c>
    </row>
    <row r="61" spans="1:30" ht="15.75" x14ac:dyDescent="0.25">
      <c r="A61" s="54">
        <f t="shared" si="29"/>
        <v>21</v>
      </c>
      <c r="B61" s="56" t="s">
        <v>22</v>
      </c>
      <c r="C61" s="58">
        <v>350</v>
      </c>
      <c r="D61" s="59">
        <v>350</v>
      </c>
      <c r="E61" s="60">
        <f t="shared" si="13"/>
        <v>0</v>
      </c>
      <c r="F61" s="58">
        <v>465</v>
      </c>
      <c r="G61" s="60">
        <f t="shared" si="14"/>
        <v>32.857142857142854</v>
      </c>
      <c r="H61" s="58">
        <v>408</v>
      </c>
      <c r="I61" s="60">
        <f t="shared" si="15"/>
        <v>-12.258064516129032</v>
      </c>
      <c r="J61" s="62">
        <f t="shared" si="16"/>
        <v>16.571428571428573</v>
      </c>
      <c r="K61" s="63">
        <f t="shared" si="17"/>
        <v>32.857142857142854</v>
      </c>
      <c r="L61" s="64">
        <v>39.199999999999989</v>
      </c>
      <c r="M61" s="65">
        <v>50.27027027027026</v>
      </c>
      <c r="N61" s="66">
        <f t="shared" si="18"/>
        <v>28.240485383342534</v>
      </c>
      <c r="O61" s="65">
        <v>34.02061855670101</v>
      </c>
      <c r="P61" s="68">
        <f t="shared" si="19"/>
        <v>-32.324575989358195</v>
      </c>
      <c r="Q61" s="65">
        <v>39.491916859122398</v>
      </c>
      <c r="R61" s="68">
        <f t="shared" si="20"/>
        <v>16.08230107075379</v>
      </c>
      <c r="S61" s="68">
        <f t="shared" si="21"/>
        <v>0.74468586510818713</v>
      </c>
      <c r="T61" s="69">
        <f t="shared" si="22"/>
        <v>0.29191685912240928</v>
      </c>
      <c r="U61" s="70">
        <f t="shared" si="23"/>
        <v>-13.212707763517807</v>
      </c>
      <c r="V61" s="84">
        <f t="shared" si="24"/>
        <v>-5.1793814432989791</v>
      </c>
      <c r="W61" s="91">
        <v>522</v>
      </c>
      <c r="X61" s="86">
        <v>556</v>
      </c>
      <c r="Y61" s="87">
        <f t="shared" si="25"/>
        <v>6.5134099616858236</v>
      </c>
      <c r="Z61" s="86">
        <v>650</v>
      </c>
      <c r="AA61" s="89">
        <f t="shared" si="26"/>
        <v>16.906474820143885</v>
      </c>
      <c r="AB61" s="86">
        <v>604</v>
      </c>
      <c r="AC61" s="90">
        <f t="shared" si="27"/>
        <v>15.708812260536398</v>
      </c>
      <c r="AD61" s="92">
        <f t="shared" si="28"/>
        <v>24.521072796934867</v>
      </c>
    </row>
    <row r="62" spans="1:30" ht="15.75" x14ac:dyDescent="0.25">
      <c r="A62" s="54">
        <f t="shared" si="29"/>
        <v>22</v>
      </c>
      <c r="B62" s="56" t="s">
        <v>23</v>
      </c>
      <c r="C62" s="58">
        <v>35</v>
      </c>
      <c r="D62" s="59">
        <v>41</v>
      </c>
      <c r="E62" s="60">
        <f t="shared" si="13"/>
        <v>17.142857142857142</v>
      </c>
      <c r="F62" s="58">
        <v>41</v>
      </c>
      <c r="G62" s="61">
        <f t="shared" si="14"/>
        <v>0</v>
      </c>
      <c r="H62" s="58">
        <v>38</v>
      </c>
      <c r="I62" s="60">
        <f t="shared" si="15"/>
        <v>-7.3170731707317076</v>
      </c>
      <c r="J62" s="62">
        <f t="shared" si="16"/>
        <v>8.5714285714285712</v>
      </c>
      <c r="K62" s="63">
        <f t="shared" si="17"/>
        <v>17.142857142857142</v>
      </c>
      <c r="L62" s="64">
        <v>16.666666666666671</v>
      </c>
      <c r="M62" s="65">
        <v>27.868852459016409</v>
      </c>
      <c r="N62" s="66">
        <f t="shared" si="18"/>
        <v>67.213114754098399</v>
      </c>
      <c r="O62" s="65">
        <v>27.868852459016409</v>
      </c>
      <c r="P62" s="67">
        <f t="shared" si="19"/>
        <v>0</v>
      </c>
      <c r="Q62" s="65">
        <v>9.5238095238095326</v>
      </c>
      <c r="R62" s="68">
        <f t="shared" si="20"/>
        <v>-65.826330532212879</v>
      </c>
      <c r="S62" s="68">
        <f t="shared" si="21"/>
        <v>-42.857142857142819</v>
      </c>
      <c r="T62" s="69">
        <f t="shared" si="22"/>
        <v>-7.1428571428571388</v>
      </c>
      <c r="U62" s="70">
        <f t="shared" si="23"/>
        <v>67.213114754098399</v>
      </c>
      <c r="V62" s="84">
        <f t="shared" si="24"/>
        <v>11.202185792349738</v>
      </c>
      <c r="W62" s="91">
        <v>70</v>
      </c>
      <c r="X62" s="86">
        <v>78</v>
      </c>
      <c r="Y62" s="87">
        <f t="shared" si="25"/>
        <v>11.428571428571429</v>
      </c>
      <c r="Z62" s="86">
        <v>78</v>
      </c>
      <c r="AA62" s="88">
        <f t="shared" si="26"/>
        <v>0</v>
      </c>
      <c r="AB62" s="86">
        <v>69</v>
      </c>
      <c r="AC62" s="90">
        <f t="shared" si="27"/>
        <v>-1.4285714285714286</v>
      </c>
      <c r="AD62" s="92">
        <f t="shared" si="28"/>
        <v>11.428571428571429</v>
      </c>
    </row>
    <row r="63" spans="1:30" ht="15.75" x14ac:dyDescent="0.25">
      <c r="A63" s="54">
        <f t="shared" si="29"/>
        <v>23</v>
      </c>
      <c r="B63" s="56" t="s">
        <v>24</v>
      </c>
      <c r="C63" s="58">
        <v>32</v>
      </c>
      <c r="D63" s="59">
        <v>32</v>
      </c>
      <c r="E63" s="60">
        <f t="shared" si="13"/>
        <v>0</v>
      </c>
      <c r="F63" s="58">
        <v>32</v>
      </c>
      <c r="G63" s="61">
        <f t="shared" si="14"/>
        <v>0</v>
      </c>
      <c r="H63" s="58">
        <v>40</v>
      </c>
      <c r="I63" s="61">
        <f t="shared" si="15"/>
        <v>25</v>
      </c>
      <c r="J63" s="71">
        <f t="shared" si="16"/>
        <v>25</v>
      </c>
      <c r="K63" s="72">
        <f t="shared" si="17"/>
        <v>0</v>
      </c>
      <c r="L63" s="64">
        <v>26.89473684210526</v>
      </c>
      <c r="M63" s="65">
        <v>71.153846153846132</v>
      </c>
      <c r="N63" s="66">
        <f t="shared" si="18"/>
        <v>164.56420292036722</v>
      </c>
      <c r="O63" s="65">
        <v>71.153846153846132</v>
      </c>
      <c r="P63" s="67">
        <f t="shared" si="19"/>
        <v>0</v>
      </c>
      <c r="Q63" s="65">
        <v>23.07692307692308</v>
      </c>
      <c r="R63" s="68">
        <f t="shared" si="20"/>
        <v>-67.567567567567551</v>
      </c>
      <c r="S63" s="68">
        <f t="shared" si="21"/>
        <v>-14.195393647448419</v>
      </c>
      <c r="T63" s="69">
        <f t="shared" si="22"/>
        <v>-3.81781376518218</v>
      </c>
      <c r="U63" s="70">
        <f t="shared" si="23"/>
        <v>164.56420292036722</v>
      </c>
      <c r="V63" s="84">
        <f t="shared" si="24"/>
        <v>44.259109311740872</v>
      </c>
      <c r="W63" s="91">
        <v>72.33</v>
      </c>
      <c r="X63" s="86">
        <v>89</v>
      </c>
      <c r="Y63" s="87">
        <f t="shared" si="25"/>
        <v>23.047145029724877</v>
      </c>
      <c r="Z63" s="86">
        <v>89</v>
      </c>
      <c r="AA63" s="88">
        <f t="shared" si="26"/>
        <v>0</v>
      </c>
      <c r="AB63" s="86">
        <v>80</v>
      </c>
      <c r="AC63" s="90">
        <f t="shared" si="27"/>
        <v>10.604175307617865</v>
      </c>
      <c r="AD63" s="92">
        <f t="shared" si="28"/>
        <v>23.047145029724877</v>
      </c>
    </row>
    <row r="64" spans="1:30" ht="15.75" x14ac:dyDescent="0.25">
      <c r="A64" s="54">
        <f t="shared" si="29"/>
        <v>24</v>
      </c>
      <c r="B64" s="56" t="s">
        <v>25</v>
      </c>
      <c r="C64" s="58">
        <v>35</v>
      </c>
      <c r="D64" s="59">
        <v>35</v>
      </c>
      <c r="E64" s="60">
        <f t="shared" si="13"/>
        <v>0</v>
      </c>
      <c r="F64" s="58">
        <v>35</v>
      </c>
      <c r="G64" s="61">
        <f t="shared" si="14"/>
        <v>0</v>
      </c>
      <c r="H64" s="58">
        <v>40</v>
      </c>
      <c r="I64" s="60">
        <f t="shared" si="15"/>
        <v>14.285714285714286</v>
      </c>
      <c r="J64" s="62">
        <f t="shared" si="16"/>
        <v>14.285714285714286</v>
      </c>
      <c r="K64" s="72">
        <f t="shared" si="17"/>
        <v>0</v>
      </c>
      <c r="L64" s="64">
        <v>24</v>
      </c>
      <c r="M64" s="65">
        <v>50.909090909090907</v>
      </c>
      <c r="N64" s="66">
        <f t="shared" si="18"/>
        <v>112.12121212121211</v>
      </c>
      <c r="O64" s="65">
        <v>60</v>
      </c>
      <c r="P64" s="68">
        <f t="shared" si="19"/>
        <v>17.857142857142865</v>
      </c>
      <c r="Q64" s="65">
        <v>21.538461538461533</v>
      </c>
      <c r="R64" s="68">
        <f t="shared" si="20"/>
        <v>-64.102564102564116</v>
      </c>
      <c r="S64" s="68">
        <f t="shared" si="21"/>
        <v>-10.256410256410279</v>
      </c>
      <c r="T64" s="69">
        <f t="shared" si="22"/>
        <v>-2.461538461538467</v>
      </c>
      <c r="U64" s="70">
        <f t="shared" si="23"/>
        <v>150</v>
      </c>
      <c r="V64" s="84">
        <f t="shared" si="24"/>
        <v>36</v>
      </c>
      <c r="W64" s="91">
        <v>74.400000000000006</v>
      </c>
      <c r="X64" s="86">
        <v>83</v>
      </c>
      <c r="Y64" s="87">
        <f t="shared" si="25"/>
        <v>11.559139784946227</v>
      </c>
      <c r="Z64" s="86">
        <v>88</v>
      </c>
      <c r="AA64" s="89">
        <f t="shared" si="26"/>
        <v>6.024096385542169</v>
      </c>
      <c r="AB64" s="86">
        <v>79</v>
      </c>
      <c r="AC64" s="90">
        <f t="shared" si="27"/>
        <v>6.182795698924723</v>
      </c>
      <c r="AD64" s="92">
        <f t="shared" si="28"/>
        <v>18.279569892473109</v>
      </c>
    </row>
    <row r="65" spans="1:30" ht="15.75" x14ac:dyDescent="0.25">
      <c r="A65" s="54">
        <f t="shared" si="29"/>
        <v>25</v>
      </c>
      <c r="B65" s="56" t="s">
        <v>26</v>
      </c>
      <c r="C65" s="58">
        <v>46</v>
      </c>
      <c r="D65" s="59">
        <v>46</v>
      </c>
      <c r="E65" s="60">
        <f t="shared" si="13"/>
        <v>0</v>
      </c>
      <c r="F65" s="58">
        <v>46</v>
      </c>
      <c r="G65" s="61">
        <f t="shared" si="14"/>
        <v>0</v>
      </c>
      <c r="H65" s="58">
        <v>49</v>
      </c>
      <c r="I65" s="60">
        <f t="shared" si="15"/>
        <v>6.5217391304347823</v>
      </c>
      <c r="J65" s="62">
        <f t="shared" si="16"/>
        <v>6.5217391304347823</v>
      </c>
      <c r="K65" s="72">
        <f t="shared" si="17"/>
        <v>0</v>
      </c>
      <c r="L65" s="64">
        <v>12.676056338028175</v>
      </c>
      <c r="M65" s="65">
        <v>33.333333333333314</v>
      </c>
      <c r="N65" s="66">
        <f t="shared" si="18"/>
        <v>162.96296296296268</v>
      </c>
      <c r="O65" s="65">
        <v>51.515151515151501</v>
      </c>
      <c r="P65" s="68">
        <f t="shared" si="19"/>
        <v>54.545454545454589</v>
      </c>
      <c r="Q65" s="65">
        <v>17.567567567567565</v>
      </c>
      <c r="R65" s="68">
        <f t="shared" si="20"/>
        <v>-65.898251192368832</v>
      </c>
      <c r="S65" s="68">
        <f t="shared" si="21"/>
        <v>38.5885885885885</v>
      </c>
      <c r="T65" s="69">
        <f t="shared" si="22"/>
        <v>4.8915112295393897</v>
      </c>
      <c r="U65" s="70">
        <f t="shared" si="23"/>
        <v>306.39730639730607</v>
      </c>
      <c r="V65" s="84">
        <f t="shared" si="24"/>
        <v>38.839095177123326</v>
      </c>
      <c r="W65" s="91">
        <v>80</v>
      </c>
      <c r="X65" s="86">
        <v>88</v>
      </c>
      <c r="Y65" s="87">
        <f t="shared" si="25"/>
        <v>10</v>
      </c>
      <c r="Z65" s="86">
        <v>100</v>
      </c>
      <c r="AA65" s="89">
        <f t="shared" si="26"/>
        <v>13.636363636363637</v>
      </c>
      <c r="AB65" s="86">
        <v>87</v>
      </c>
      <c r="AC65" s="90">
        <f t="shared" si="27"/>
        <v>8.75</v>
      </c>
      <c r="AD65" s="92">
        <f t="shared" si="28"/>
        <v>25</v>
      </c>
    </row>
    <row r="66" spans="1:30" ht="15.75" x14ac:dyDescent="0.25">
      <c r="A66" s="54">
        <f t="shared" si="29"/>
        <v>26</v>
      </c>
      <c r="B66" s="56" t="s">
        <v>27</v>
      </c>
      <c r="C66" s="58">
        <v>382</v>
      </c>
      <c r="D66" s="59">
        <v>250</v>
      </c>
      <c r="E66" s="60">
        <f t="shared" si="13"/>
        <v>-34.554973821989527</v>
      </c>
      <c r="F66" s="58">
        <v>250</v>
      </c>
      <c r="G66" s="61">
        <f t="shared" si="14"/>
        <v>0</v>
      </c>
      <c r="H66" s="58">
        <v>267</v>
      </c>
      <c r="I66" s="61">
        <f t="shared" si="15"/>
        <v>6.8</v>
      </c>
      <c r="J66" s="62">
        <f t="shared" si="16"/>
        <v>-30.104712041884817</v>
      </c>
      <c r="K66" s="63">
        <f t="shared" si="17"/>
        <v>-34.554973821989527</v>
      </c>
      <c r="L66" s="64">
        <v>28.992628992628994</v>
      </c>
      <c r="M66" s="65">
        <v>29.629629629629619</v>
      </c>
      <c r="N66" s="66">
        <f t="shared" si="18"/>
        <v>2.197112366603851</v>
      </c>
      <c r="O66" s="65">
        <v>29.629629629629619</v>
      </c>
      <c r="P66" s="67">
        <f t="shared" si="19"/>
        <v>0</v>
      </c>
      <c r="Q66" s="65">
        <v>32.876712328767127</v>
      </c>
      <c r="R66" s="68">
        <f t="shared" si="20"/>
        <v>10.958904109589092</v>
      </c>
      <c r="S66" s="68">
        <f t="shared" si="21"/>
        <v>13.396795913628983</v>
      </c>
      <c r="T66" s="69">
        <f t="shared" si="22"/>
        <v>3.8840833361381328</v>
      </c>
      <c r="U66" s="70">
        <f t="shared" si="23"/>
        <v>2.197112366603851</v>
      </c>
      <c r="V66" s="84">
        <f t="shared" si="24"/>
        <v>0.63700063700062515</v>
      </c>
      <c r="W66" s="91">
        <v>525</v>
      </c>
      <c r="X66" s="86">
        <v>350</v>
      </c>
      <c r="Y66" s="87">
        <f t="shared" si="25"/>
        <v>-33.333333333333336</v>
      </c>
      <c r="Z66" s="86">
        <v>350</v>
      </c>
      <c r="AA66" s="88">
        <f t="shared" si="26"/>
        <v>0</v>
      </c>
      <c r="AB66" s="86">
        <v>388</v>
      </c>
      <c r="AC66" s="90">
        <f t="shared" si="27"/>
        <v>-26.095238095238095</v>
      </c>
      <c r="AD66" s="92">
        <f t="shared" si="28"/>
        <v>-33.333333333333336</v>
      </c>
    </row>
    <row r="67" spans="1:30" ht="15.75" x14ac:dyDescent="0.25">
      <c r="A67" s="54">
        <f>A66+1</f>
        <v>27</v>
      </c>
      <c r="B67" s="56" t="s">
        <v>28</v>
      </c>
      <c r="C67" s="58">
        <v>550</v>
      </c>
      <c r="D67" s="59">
        <v>250</v>
      </c>
      <c r="E67" s="60">
        <f t="shared" si="13"/>
        <v>-54.545454545454547</v>
      </c>
      <c r="F67" s="58">
        <v>300</v>
      </c>
      <c r="G67" s="61">
        <f t="shared" si="14"/>
        <v>20</v>
      </c>
      <c r="H67" s="58">
        <v>383</v>
      </c>
      <c r="I67" s="60">
        <f t="shared" si="15"/>
        <v>27.666666666666668</v>
      </c>
      <c r="J67" s="62">
        <f t="shared" si="16"/>
        <v>-30.363636363636363</v>
      </c>
      <c r="K67" s="63">
        <f t="shared" si="17"/>
        <v>-45.454545454545453</v>
      </c>
      <c r="L67" s="64">
        <v>28.695652173913032</v>
      </c>
      <c r="M67" s="65">
        <v>29.629629629629619</v>
      </c>
      <c r="N67" s="66">
        <f t="shared" si="18"/>
        <v>3.2547699214365915</v>
      </c>
      <c r="O67" s="65">
        <v>18.75</v>
      </c>
      <c r="P67" s="68">
        <f t="shared" si="19"/>
        <v>-36.718749999999979</v>
      </c>
      <c r="Q67" s="65">
        <v>22.54901960784315</v>
      </c>
      <c r="R67" s="68">
        <f t="shared" si="20"/>
        <v>20.261437908496799</v>
      </c>
      <c r="S67" s="68">
        <f t="shared" si="21"/>
        <v>-21.420083184788993</v>
      </c>
      <c r="T67" s="69">
        <f t="shared" si="22"/>
        <v>-6.1466325660698828</v>
      </c>
      <c r="U67" s="70">
        <f t="shared" si="23"/>
        <v>-34.659090909090885</v>
      </c>
      <c r="V67" s="84">
        <f t="shared" si="24"/>
        <v>-9.9456521739130324</v>
      </c>
      <c r="W67" s="91">
        <v>740</v>
      </c>
      <c r="X67" s="86">
        <v>350</v>
      </c>
      <c r="Y67" s="87">
        <f t="shared" si="25"/>
        <v>-52.702702702702702</v>
      </c>
      <c r="Z67" s="86">
        <v>380</v>
      </c>
      <c r="AA67" s="89">
        <f t="shared" si="26"/>
        <v>8.5714285714285712</v>
      </c>
      <c r="AB67" s="86">
        <v>500</v>
      </c>
      <c r="AC67" s="90">
        <f t="shared" si="27"/>
        <v>-32.432432432432435</v>
      </c>
      <c r="AD67" s="92">
        <f t="shared" si="28"/>
        <v>-48.648648648648646</v>
      </c>
    </row>
    <row r="68" spans="1:30" ht="15.75" x14ac:dyDescent="0.25">
      <c r="A68" s="54">
        <f t="shared" si="29"/>
        <v>28</v>
      </c>
      <c r="B68" s="56" t="s">
        <v>29</v>
      </c>
      <c r="C68" s="58">
        <v>150</v>
      </c>
      <c r="D68" s="59">
        <v>130</v>
      </c>
      <c r="E68" s="60">
        <f t="shared" si="13"/>
        <v>-13.333333333333334</v>
      </c>
      <c r="F68" s="58">
        <v>130</v>
      </c>
      <c r="G68" s="61">
        <f t="shared" si="14"/>
        <v>0</v>
      </c>
      <c r="H68" s="58">
        <v>140</v>
      </c>
      <c r="I68" s="60">
        <f t="shared" si="15"/>
        <v>7.6923076923076925</v>
      </c>
      <c r="J68" s="62">
        <f t="shared" si="16"/>
        <v>-6.666666666666667</v>
      </c>
      <c r="K68" s="63">
        <f t="shared" si="17"/>
        <v>-13.333333333333334</v>
      </c>
      <c r="L68" s="64">
        <v>10.954285714285717</v>
      </c>
      <c r="M68" s="65">
        <v>33.333333333333314</v>
      </c>
      <c r="N68" s="66">
        <f t="shared" si="18"/>
        <v>204.2949052338721</v>
      </c>
      <c r="O68" s="65">
        <v>33.333333333333314</v>
      </c>
      <c r="P68" s="67">
        <f t="shared" si="19"/>
        <v>0</v>
      </c>
      <c r="Q68" s="65">
        <v>15.757575757575751</v>
      </c>
      <c r="R68" s="68">
        <f t="shared" si="20"/>
        <v>-52.72727272727272</v>
      </c>
      <c r="S68" s="68">
        <f t="shared" si="21"/>
        <v>43.848500656012291</v>
      </c>
      <c r="T68" s="69">
        <f t="shared" si="22"/>
        <v>4.8032900432900334</v>
      </c>
      <c r="U68" s="70">
        <f t="shared" si="23"/>
        <v>204.2949052338721</v>
      </c>
      <c r="V68" s="84">
        <f t="shared" si="24"/>
        <v>22.379047619047597</v>
      </c>
      <c r="W68" s="91">
        <v>194.17</v>
      </c>
      <c r="X68" s="86">
        <v>200</v>
      </c>
      <c r="Y68" s="87">
        <f t="shared" si="25"/>
        <v>3.0025235618272714</v>
      </c>
      <c r="Z68" s="86">
        <v>200</v>
      </c>
      <c r="AA68" s="88">
        <f t="shared" si="26"/>
        <v>0</v>
      </c>
      <c r="AB68" s="86">
        <v>191</v>
      </c>
      <c r="AC68" s="90">
        <f t="shared" si="27"/>
        <v>-1.6325899984549559</v>
      </c>
      <c r="AD68" s="92">
        <f t="shared" si="28"/>
        <v>3.0025235618272714</v>
      </c>
    </row>
    <row r="69" spans="1:30" ht="17.25" customHeight="1" thickBot="1" x14ac:dyDescent="0.3">
      <c r="A69" s="55">
        <f t="shared" si="29"/>
        <v>29</v>
      </c>
      <c r="B69" s="57" t="s">
        <v>30</v>
      </c>
      <c r="C69" s="73">
        <v>70</v>
      </c>
      <c r="D69" s="74">
        <v>70</v>
      </c>
      <c r="E69" s="75">
        <f t="shared" si="13"/>
        <v>0</v>
      </c>
      <c r="F69" s="73">
        <v>75</v>
      </c>
      <c r="G69" s="75">
        <f t="shared" si="14"/>
        <v>7.1428571428571432</v>
      </c>
      <c r="H69" s="73">
        <v>73</v>
      </c>
      <c r="I69" s="75">
        <f t="shared" si="15"/>
        <v>-2.6666666666666665</v>
      </c>
      <c r="J69" s="76">
        <f t="shared" si="16"/>
        <v>4.2857142857142856</v>
      </c>
      <c r="K69" s="77">
        <f t="shared" si="17"/>
        <v>7.1428571428571432</v>
      </c>
      <c r="L69" s="78">
        <v>38.823529411764696</v>
      </c>
      <c r="M69" s="79">
        <v>46.341463414634148</v>
      </c>
      <c r="N69" s="80">
        <f t="shared" si="18"/>
        <v>19.364375461936472</v>
      </c>
      <c r="O69" s="79">
        <v>49.425287356321832</v>
      </c>
      <c r="P69" s="81">
        <f t="shared" si="19"/>
        <v>6.6545674531155266</v>
      </c>
      <c r="Q69" s="79">
        <v>43.181818181818187</v>
      </c>
      <c r="R69" s="81">
        <f t="shared" si="20"/>
        <v>-12.632135306553888</v>
      </c>
      <c r="S69" s="81">
        <f t="shared" si="21"/>
        <v>11.225895316804451</v>
      </c>
      <c r="T69" s="82">
        <f t="shared" si="22"/>
        <v>4.3582887700534911</v>
      </c>
      <c r="U69" s="83">
        <f t="shared" si="23"/>
        <v>27.307558342041112</v>
      </c>
      <c r="V69" s="85">
        <f t="shared" si="24"/>
        <v>10.601757944557136</v>
      </c>
      <c r="W69" s="93">
        <v>118</v>
      </c>
      <c r="X69" s="94">
        <v>120</v>
      </c>
      <c r="Y69" s="95">
        <f t="shared" si="25"/>
        <v>1.6949152542372881</v>
      </c>
      <c r="Z69" s="94">
        <v>130</v>
      </c>
      <c r="AA69" s="96">
        <f t="shared" si="26"/>
        <v>8.3333333333333339</v>
      </c>
      <c r="AB69" s="94">
        <v>126</v>
      </c>
      <c r="AC69" s="97">
        <f t="shared" si="27"/>
        <v>6.7796610169491522</v>
      </c>
      <c r="AD69" s="98">
        <f t="shared" si="28"/>
        <v>10.169491525423728</v>
      </c>
    </row>
  </sheetData>
  <mergeCells count="58">
    <mergeCell ref="A3:A5"/>
    <mergeCell ref="B3:B5"/>
    <mergeCell ref="C4:C5"/>
    <mergeCell ref="I4:I5"/>
    <mergeCell ref="Q4:Q5"/>
    <mergeCell ref="Q3:V3"/>
    <mergeCell ref="C3:H3"/>
    <mergeCell ref="I3:P3"/>
    <mergeCell ref="T4:T5"/>
    <mergeCell ref="D4:D5"/>
    <mergeCell ref="E4:E5"/>
    <mergeCell ref="F4:F5"/>
    <mergeCell ref="H4:H5"/>
    <mergeCell ref="G4:G5"/>
    <mergeCell ref="J4:J5"/>
    <mergeCell ref="L4:L5"/>
    <mergeCell ref="R4:R5"/>
    <mergeCell ref="S4:S5"/>
    <mergeCell ref="U4:U5"/>
    <mergeCell ref="V4:V5"/>
    <mergeCell ref="K4:K5"/>
    <mergeCell ref="M4:M5"/>
    <mergeCell ref="O4:O5"/>
    <mergeCell ref="P4:P5"/>
    <mergeCell ref="N4:N5"/>
    <mergeCell ref="A38:A40"/>
    <mergeCell ref="B38:B40"/>
    <mergeCell ref="C39:C40"/>
    <mergeCell ref="D39:D40"/>
    <mergeCell ref="E39:E40"/>
    <mergeCell ref="K39:K40"/>
    <mergeCell ref="C38:K38"/>
    <mergeCell ref="L39:L40"/>
    <mergeCell ref="M39:M40"/>
    <mergeCell ref="F39:F40"/>
    <mergeCell ref="G39:G40"/>
    <mergeCell ref="H39:H40"/>
    <mergeCell ref="I39:I40"/>
    <mergeCell ref="J39:J40"/>
    <mergeCell ref="S39:S40"/>
    <mergeCell ref="T39:T40"/>
    <mergeCell ref="U39:U40"/>
    <mergeCell ref="V39:V40"/>
    <mergeCell ref="L38:V38"/>
    <mergeCell ref="N39:N40"/>
    <mergeCell ref="O39:O40"/>
    <mergeCell ref="P39:P40"/>
    <mergeCell ref="Q39:Q40"/>
    <mergeCell ref="R39:R40"/>
    <mergeCell ref="AB39:AB40"/>
    <mergeCell ref="AC39:AC40"/>
    <mergeCell ref="AD39:AD40"/>
    <mergeCell ref="W38:AD38"/>
    <mergeCell ref="W39:W40"/>
    <mergeCell ref="X39:X40"/>
    <mergeCell ref="Y39:Y40"/>
    <mergeCell ref="Z39:Z40"/>
    <mergeCell ref="AA39:AA40"/>
  </mergeCells>
  <pageMargins left="0.19685039370078741" right="0.19685039370078741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zoomScale="70" zoomScaleNormal="70" workbookViewId="0">
      <selection activeCell="J11" sqref="J11"/>
    </sheetView>
  </sheetViews>
  <sheetFormatPr defaultRowHeight="15" x14ac:dyDescent="0.25"/>
  <cols>
    <col min="2" max="2" width="50.28515625" customWidth="1"/>
    <col min="3" max="5" width="16" customWidth="1"/>
    <col min="6" max="6" width="13.42578125" customWidth="1"/>
    <col min="7" max="10" width="14.42578125" customWidth="1"/>
    <col min="11" max="13" width="15.85546875" customWidth="1"/>
  </cols>
  <sheetData>
    <row r="2" spans="1:13" ht="15.75" thickBot="1" x14ac:dyDescent="0.3"/>
    <row r="3" spans="1:13" ht="15" customHeight="1" x14ac:dyDescent="0.25">
      <c r="A3" s="200"/>
      <c r="B3" s="127" t="s">
        <v>1</v>
      </c>
      <c r="C3" s="204" t="s">
        <v>100</v>
      </c>
      <c r="D3" s="205"/>
      <c r="E3" s="205"/>
      <c r="F3" s="205"/>
      <c r="G3" s="205"/>
      <c r="H3" s="205"/>
      <c r="I3" s="205"/>
      <c r="J3" s="205"/>
      <c r="K3" s="205"/>
      <c r="L3" s="205"/>
      <c r="M3" s="206"/>
    </row>
    <row r="4" spans="1:13" ht="30" customHeight="1" x14ac:dyDescent="0.25">
      <c r="A4" s="200"/>
      <c r="B4" s="128"/>
      <c r="C4" s="109" t="s">
        <v>91</v>
      </c>
      <c r="D4" s="109" t="s">
        <v>92</v>
      </c>
      <c r="E4" s="202" t="s">
        <v>97</v>
      </c>
      <c r="F4" s="110" t="s">
        <v>32</v>
      </c>
      <c r="G4" s="111" t="s">
        <v>93</v>
      </c>
      <c r="H4" s="111" t="s">
        <v>95</v>
      </c>
      <c r="I4" s="111" t="s">
        <v>98</v>
      </c>
      <c r="J4" s="201" t="s">
        <v>101</v>
      </c>
      <c r="K4" s="197" t="s">
        <v>94</v>
      </c>
      <c r="L4" s="197" t="s">
        <v>96</v>
      </c>
      <c r="M4" s="198" t="s">
        <v>99</v>
      </c>
    </row>
    <row r="5" spans="1:13" ht="64.5" customHeight="1" x14ac:dyDescent="0.25">
      <c r="A5" s="200"/>
      <c r="B5" s="128"/>
      <c r="C5" s="109"/>
      <c r="D5" s="109"/>
      <c r="E5" s="203"/>
      <c r="F5" s="110"/>
      <c r="G5" s="112"/>
      <c r="H5" s="112"/>
      <c r="I5" s="112"/>
      <c r="J5" s="112"/>
      <c r="K5" s="197"/>
      <c r="L5" s="197"/>
      <c r="M5" s="199"/>
    </row>
    <row r="6" spans="1:13" ht="18" customHeight="1" x14ac:dyDescent="0.25">
      <c r="A6">
        <v>1</v>
      </c>
      <c r="B6" s="52" t="s">
        <v>2</v>
      </c>
      <c r="C6" s="7">
        <v>31</v>
      </c>
      <c r="D6" s="44">
        <v>41</v>
      </c>
      <c r="E6" s="99">
        <f>(C6-D6)*100/D6</f>
        <v>-24.390243902439025</v>
      </c>
      <c r="F6" s="2">
        <v>25</v>
      </c>
      <c r="G6" s="5">
        <f t="shared" ref="G6:G17" si="0">K6/(C6+F6)*100-100</f>
        <v>25</v>
      </c>
      <c r="H6" s="100">
        <v>21.311475409836063</v>
      </c>
      <c r="I6" s="100">
        <f>(G6-H6)*100/H6</f>
        <v>17.307692307692321</v>
      </c>
      <c r="J6" s="100">
        <f>G6-H6</f>
        <v>3.6885245901639365</v>
      </c>
      <c r="K6" s="102">
        <v>70</v>
      </c>
      <c r="L6" s="50">
        <v>74</v>
      </c>
      <c r="M6" s="86">
        <f>(K6-L6)*100/L6</f>
        <v>-5.4054054054054053</v>
      </c>
    </row>
    <row r="7" spans="1:13" ht="15.75" customHeight="1" x14ac:dyDescent="0.25">
      <c r="A7">
        <f>A6+1</f>
        <v>2</v>
      </c>
      <c r="B7" s="52" t="s">
        <v>3</v>
      </c>
      <c r="C7" s="9">
        <v>52</v>
      </c>
      <c r="D7" s="44">
        <v>50</v>
      </c>
      <c r="E7" s="99">
        <f t="shared" ref="E7:E34" si="1">(C7-D7)*100/D7</f>
        <v>4</v>
      </c>
      <c r="F7" s="2">
        <v>25</v>
      </c>
      <c r="G7" s="5">
        <f t="shared" si="0"/>
        <v>10.389610389610397</v>
      </c>
      <c r="H7" s="100">
        <v>21.428571428571416</v>
      </c>
      <c r="I7" s="100">
        <f t="shared" ref="I7:I34" si="2">(G7-H7)*100/H7</f>
        <v>-51.515151515151452</v>
      </c>
      <c r="J7" s="100">
        <f t="shared" ref="J7:J34" si="3">G7-H7</f>
        <v>-11.03896103896102</v>
      </c>
      <c r="K7" s="103">
        <v>85</v>
      </c>
      <c r="L7" s="50">
        <v>85</v>
      </c>
      <c r="M7" s="86">
        <f t="shared" ref="M7:M34" si="4">(K7-L7)*100/L7</f>
        <v>0</v>
      </c>
    </row>
    <row r="8" spans="1:13" ht="15.75" customHeight="1" x14ac:dyDescent="0.25">
      <c r="A8">
        <f t="shared" ref="A8:A34" si="5">A7+1</f>
        <v>3</v>
      </c>
      <c r="B8" s="52" t="s">
        <v>4</v>
      </c>
      <c r="C8" s="9">
        <v>65</v>
      </c>
      <c r="D8" s="44">
        <v>68</v>
      </c>
      <c r="E8" s="99">
        <f t="shared" si="1"/>
        <v>-4.4117647058823533</v>
      </c>
      <c r="F8" s="2">
        <v>25</v>
      </c>
      <c r="G8" s="5">
        <f t="shared" si="0"/>
        <v>3.3333333333333428</v>
      </c>
      <c r="H8" s="100">
        <v>36.363636363636346</v>
      </c>
      <c r="I8" s="100">
        <f t="shared" si="2"/>
        <v>-90.8333333333333</v>
      </c>
      <c r="J8" s="100">
        <f t="shared" si="3"/>
        <v>-33.030303030303003</v>
      </c>
      <c r="K8" s="103">
        <v>93</v>
      </c>
      <c r="L8" s="50">
        <v>120</v>
      </c>
      <c r="M8" s="86">
        <f t="shared" si="4"/>
        <v>-22.5</v>
      </c>
    </row>
    <row r="9" spans="1:13" ht="15.75" customHeight="1" x14ac:dyDescent="0.25">
      <c r="A9">
        <f t="shared" si="5"/>
        <v>4</v>
      </c>
      <c r="B9" s="52" t="s">
        <v>5</v>
      </c>
      <c r="C9" s="9">
        <v>76</v>
      </c>
      <c r="D9" s="44">
        <v>88</v>
      </c>
      <c r="E9" s="99">
        <f t="shared" si="1"/>
        <v>-13.636363636363637</v>
      </c>
      <c r="F9" s="2">
        <v>25</v>
      </c>
      <c r="G9" s="5">
        <f t="shared" si="0"/>
        <v>9.9009900990099027</v>
      </c>
      <c r="H9" s="100">
        <v>25.925925925925924</v>
      </c>
      <c r="I9" s="100">
        <f t="shared" si="2"/>
        <v>-61.810466760961802</v>
      </c>
      <c r="J9" s="100">
        <f t="shared" si="3"/>
        <v>-16.024935826916021</v>
      </c>
      <c r="K9" s="103">
        <v>111</v>
      </c>
      <c r="L9" s="50">
        <v>136</v>
      </c>
      <c r="M9" s="86">
        <f t="shared" si="4"/>
        <v>-18.382352941176471</v>
      </c>
    </row>
    <row r="10" spans="1:13" ht="16.5" customHeight="1" x14ac:dyDescent="0.25">
      <c r="A10">
        <f t="shared" si="5"/>
        <v>5</v>
      </c>
      <c r="B10" s="52" t="s">
        <v>6</v>
      </c>
      <c r="C10" s="9">
        <v>71</v>
      </c>
      <c r="D10" s="44">
        <v>80</v>
      </c>
      <c r="E10" s="99">
        <f t="shared" si="1"/>
        <v>-11.25</v>
      </c>
      <c r="F10" s="2">
        <v>25</v>
      </c>
      <c r="G10" s="5">
        <f t="shared" si="0"/>
        <v>14.583333333333329</v>
      </c>
      <c r="H10" s="100">
        <v>14.999999999999986</v>
      </c>
      <c r="I10" s="100">
        <f t="shared" si="2"/>
        <v>-2.7777777777777173</v>
      </c>
      <c r="J10" s="100">
        <f t="shared" si="3"/>
        <v>-0.41666666666665719</v>
      </c>
      <c r="K10" s="103">
        <v>110</v>
      </c>
      <c r="L10" s="50">
        <v>115</v>
      </c>
      <c r="M10" s="86">
        <f t="shared" si="4"/>
        <v>-4.3478260869565215</v>
      </c>
    </row>
    <row r="11" spans="1:13" ht="15" customHeight="1" x14ac:dyDescent="0.25">
      <c r="A11">
        <f t="shared" si="5"/>
        <v>6</v>
      </c>
      <c r="B11" s="52" t="s">
        <v>7</v>
      </c>
      <c r="C11" s="9">
        <v>57</v>
      </c>
      <c r="D11" s="44">
        <v>57</v>
      </c>
      <c r="E11" s="99">
        <f t="shared" si="1"/>
        <v>0</v>
      </c>
      <c r="F11" s="2">
        <v>25</v>
      </c>
      <c r="G11" s="5">
        <f t="shared" si="0"/>
        <v>9.7560975609756184</v>
      </c>
      <c r="H11" s="100">
        <v>24.675324675324674</v>
      </c>
      <c r="I11" s="100">
        <f t="shared" si="2"/>
        <v>-60.462130937098806</v>
      </c>
      <c r="J11" s="100">
        <f t="shared" si="3"/>
        <v>-14.919227114349056</v>
      </c>
      <c r="K11" s="103">
        <v>90</v>
      </c>
      <c r="L11" s="50">
        <v>96</v>
      </c>
      <c r="M11" s="86">
        <f t="shared" si="4"/>
        <v>-6.25</v>
      </c>
    </row>
    <row r="12" spans="1:13" ht="15.75" customHeight="1" x14ac:dyDescent="0.25">
      <c r="A12">
        <f t="shared" si="5"/>
        <v>7</v>
      </c>
      <c r="B12" s="52" t="s">
        <v>8</v>
      </c>
      <c r="C12" s="9">
        <v>22</v>
      </c>
      <c r="D12" s="44">
        <v>20</v>
      </c>
      <c r="E12" s="99">
        <f t="shared" si="1"/>
        <v>10</v>
      </c>
      <c r="F12" s="2">
        <v>25</v>
      </c>
      <c r="G12" s="5">
        <f t="shared" si="0"/>
        <v>17.021276595744681</v>
      </c>
      <c r="H12" s="100">
        <v>37.5</v>
      </c>
      <c r="I12" s="100">
        <f t="shared" si="2"/>
        <v>-54.60992907801419</v>
      </c>
      <c r="J12" s="100">
        <f t="shared" si="3"/>
        <v>-20.478723404255319</v>
      </c>
      <c r="K12" s="103">
        <v>55</v>
      </c>
      <c r="L12" s="50">
        <v>55</v>
      </c>
      <c r="M12" s="86">
        <f t="shared" si="4"/>
        <v>0</v>
      </c>
    </row>
    <row r="13" spans="1:13" ht="15.75" customHeight="1" x14ac:dyDescent="0.25">
      <c r="A13">
        <f t="shared" si="5"/>
        <v>8</v>
      </c>
      <c r="B13" s="52" t="s">
        <v>9</v>
      </c>
      <c r="C13" s="9">
        <v>560</v>
      </c>
      <c r="D13" s="44">
        <v>480</v>
      </c>
      <c r="E13" s="99">
        <f t="shared" si="1"/>
        <v>16.666666666666668</v>
      </c>
      <c r="F13" s="2">
        <v>25</v>
      </c>
      <c r="G13" s="5">
        <f t="shared" si="0"/>
        <v>19.82905982905983</v>
      </c>
      <c r="H13" s="100">
        <v>72</v>
      </c>
      <c r="I13" s="100">
        <f t="shared" si="2"/>
        <v>-72.459639126305788</v>
      </c>
      <c r="J13" s="100">
        <f t="shared" si="3"/>
        <v>-52.17094017094017</v>
      </c>
      <c r="K13" s="103">
        <v>701</v>
      </c>
      <c r="L13" s="50">
        <v>860</v>
      </c>
      <c r="M13" s="86">
        <f t="shared" si="4"/>
        <v>-18.488372093023255</v>
      </c>
    </row>
    <row r="14" spans="1:13" ht="15.75" customHeight="1" x14ac:dyDescent="0.25">
      <c r="A14">
        <f t="shared" si="5"/>
        <v>9</v>
      </c>
      <c r="B14" s="52" t="s">
        <v>10</v>
      </c>
      <c r="C14" s="9">
        <v>455</v>
      </c>
      <c r="D14" s="44">
        <v>415</v>
      </c>
      <c r="E14" s="99">
        <f t="shared" si="1"/>
        <v>9.6385542168674707</v>
      </c>
      <c r="F14" s="2">
        <v>25</v>
      </c>
      <c r="G14" s="5">
        <f t="shared" si="0"/>
        <v>25.833333333333329</v>
      </c>
      <c r="H14" s="100">
        <v>28.735632183908052</v>
      </c>
      <c r="I14" s="100">
        <f t="shared" si="2"/>
        <v>-10.100000000000035</v>
      </c>
      <c r="J14" s="100">
        <f t="shared" si="3"/>
        <v>-2.9022988505747236</v>
      </c>
      <c r="K14" s="103">
        <v>604</v>
      </c>
      <c r="L14" s="50">
        <v>560</v>
      </c>
      <c r="M14" s="86">
        <f t="shared" si="4"/>
        <v>7.8571428571428568</v>
      </c>
    </row>
    <row r="15" spans="1:13" ht="15.75" customHeight="1" x14ac:dyDescent="0.25">
      <c r="A15">
        <f t="shared" si="5"/>
        <v>10</v>
      </c>
      <c r="B15" s="52" t="s">
        <v>11</v>
      </c>
      <c r="C15" s="9">
        <v>430</v>
      </c>
      <c r="D15" s="44">
        <v>400</v>
      </c>
      <c r="E15" s="99">
        <f t="shared" si="1"/>
        <v>7.5</v>
      </c>
      <c r="F15" s="2">
        <v>25</v>
      </c>
      <c r="G15" s="5">
        <f t="shared" si="0"/>
        <v>14.285714285714278</v>
      </c>
      <c r="H15" s="100">
        <v>23.571428571428584</v>
      </c>
      <c r="I15" s="100">
        <f t="shared" si="2"/>
        <v>-39.393939393939462</v>
      </c>
      <c r="J15" s="100">
        <f t="shared" si="3"/>
        <v>-9.285714285714306</v>
      </c>
      <c r="K15" s="103">
        <v>520</v>
      </c>
      <c r="L15" s="50">
        <v>519</v>
      </c>
      <c r="M15" s="86">
        <f t="shared" si="4"/>
        <v>0.19267822736030829</v>
      </c>
    </row>
    <row r="16" spans="1:13" ht="15.75" customHeight="1" x14ac:dyDescent="0.25">
      <c r="A16">
        <f t="shared" si="5"/>
        <v>11</v>
      </c>
      <c r="B16" s="52" t="s">
        <v>12</v>
      </c>
      <c r="C16" s="9">
        <v>328</v>
      </c>
      <c r="D16" s="44">
        <v>350</v>
      </c>
      <c r="E16" s="99">
        <f t="shared" si="1"/>
        <v>-6.2857142857142856</v>
      </c>
      <c r="F16" s="2">
        <v>25</v>
      </c>
      <c r="G16" s="5">
        <f t="shared" si="0"/>
        <v>26.345609065155813</v>
      </c>
      <c r="H16" s="100">
        <v>29.72972972972974</v>
      </c>
      <c r="I16" s="100">
        <f t="shared" si="2"/>
        <v>-11.382951326294116</v>
      </c>
      <c r="J16" s="100">
        <f t="shared" si="3"/>
        <v>-3.3841206645739277</v>
      </c>
      <c r="K16" s="103">
        <v>446</v>
      </c>
      <c r="L16" s="50">
        <v>480</v>
      </c>
      <c r="M16" s="86">
        <f t="shared" si="4"/>
        <v>-7.083333333333333</v>
      </c>
    </row>
    <row r="17" spans="1:13" ht="15.75" customHeight="1" x14ac:dyDescent="0.25">
      <c r="A17">
        <f t="shared" si="5"/>
        <v>12</v>
      </c>
      <c r="B17" s="52" t="s">
        <v>13</v>
      </c>
      <c r="C17" s="9">
        <v>145</v>
      </c>
      <c r="D17" s="44">
        <v>180</v>
      </c>
      <c r="E17" s="99">
        <f t="shared" si="1"/>
        <v>-19.444444444444443</v>
      </c>
      <c r="F17" s="2">
        <v>25</v>
      </c>
      <c r="G17" s="5">
        <f t="shared" si="0"/>
        <v>23.529411764705884</v>
      </c>
      <c r="H17" s="100">
        <v>30</v>
      </c>
      <c r="I17" s="100">
        <f t="shared" si="2"/>
        <v>-21.568627450980387</v>
      </c>
      <c r="J17" s="100">
        <f t="shared" si="3"/>
        <v>-6.470588235294116</v>
      </c>
      <c r="K17" s="103">
        <v>210</v>
      </c>
      <c r="L17" s="50">
        <v>260</v>
      </c>
      <c r="M17" s="86">
        <f t="shared" si="4"/>
        <v>-19.23076923076923</v>
      </c>
    </row>
    <row r="18" spans="1:13" ht="15.75" customHeight="1" x14ac:dyDescent="0.25">
      <c r="A18">
        <f t="shared" si="5"/>
        <v>13</v>
      </c>
      <c r="B18" s="52" t="s">
        <v>14</v>
      </c>
      <c r="C18" s="9"/>
      <c r="D18" s="44"/>
      <c r="E18" s="99"/>
      <c r="F18" s="3"/>
      <c r="G18" s="5"/>
      <c r="H18" s="100"/>
      <c r="I18" s="100"/>
      <c r="J18" s="100"/>
      <c r="K18" s="103"/>
      <c r="L18" s="50">
        <v>250</v>
      </c>
      <c r="M18" s="86"/>
    </row>
    <row r="19" spans="1:13" ht="15.75" customHeight="1" x14ac:dyDescent="0.25">
      <c r="A19">
        <f t="shared" si="5"/>
        <v>14</v>
      </c>
      <c r="B19" s="52" t="s">
        <v>15</v>
      </c>
      <c r="C19" s="9">
        <v>66</v>
      </c>
      <c r="D19" s="44">
        <v>65</v>
      </c>
      <c r="E19" s="99">
        <f t="shared" si="1"/>
        <v>1.5384615384615385</v>
      </c>
      <c r="F19" s="3">
        <v>6</v>
      </c>
      <c r="G19" s="5">
        <f>K19/(C19+F19)*100-100</f>
        <v>18.055555555555557</v>
      </c>
      <c r="H19" s="100">
        <v>28.939828080229233</v>
      </c>
      <c r="I19" s="100">
        <f t="shared" si="2"/>
        <v>-37.610011001100119</v>
      </c>
      <c r="J19" s="100">
        <f t="shared" si="3"/>
        <v>-10.884272524673676</v>
      </c>
      <c r="K19" s="103">
        <v>85</v>
      </c>
      <c r="L19" s="50">
        <v>90</v>
      </c>
      <c r="M19" s="86">
        <f t="shared" si="4"/>
        <v>-5.5555555555555554</v>
      </c>
    </row>
    <row r="20" spans="1:13" ht="15.75" customHeight="1" x14ac:dyDescent="0.25">
      <c r="A20">
        <f t="shared" si="5"/>
        <v>15</v>
      </c>
      <c r="B20" s="52" t="s">
        <v>16</v>
      </c>
      <c r="C20" s="9"/>
      <c r="D20" s="44"/>
      <c r="E20" s="99"/>
      <c r="F20" s="3"/>
      <c r="G20" s="5"/>
      <c r="H20" s="100"/>
      <c r="I20" s="100"/>
      <c r="J20" s="100"/>
      <c r="K20" s="103"/>
      <c r="L20" s="50"/>
      <c r="M20" s="86"/>
    </row>
    <row r="21" spans="1:13" ht="17.25" customHeight="1" x14ac:dyDescent="0.25">
      <c r="A21">
        <f t="shared" si="5"/>
        <v>16</v>
      </c>
      <c r="B21" s="52" t="s">
        <v>17</v>
      </c>
      <c r="C21" s="9"/>
      <c r="D21" s="44"/>
      <c r="E21" s="99"/>
      <c r="F21" s="3"/>
      <c r="G21" s="5"/>
      <c r="H21" s="100"/>
      <c r="I21" s="100"/>
      <c r="J21" s="100"/>
      <c r="K21" s="103"/>
      <c r="L21" s="50"/>
      <c r="M21" s="86"/>
    </row>
    <row r="22" spans="1:13" ht="18.75" customHeight="1" x14ac:dyDescent="0.25">
      <c r="A22">
        <f t="shared" si="5"/>
        <v>17</v>
      </c>
      <c r="B22" s="52" t="s">
        <v>18</v>
      </c>
      <c r="C22" s="9">
        <v>50</v>
      </c>
      <c r="D22" s="44">
        <v>47</v>
      </c>
      <c r="E22" s="99">
        <f t="shared" si="1"/>
        <v>6.3829787234042552</v>
      </c>
      <c r="F22" s="2">
        <v>25</v>
      </c>
      <c r="G22" s="5">
        <f>K22/(C22+F22)*100-100</f>
        <v>21.333333333333343</v>
      </c>
      <c r="H22" s="100">
        <v>34.328358208955223</v>
      </c>
      <c r="I22" s="100">
        <f t="shared" si="2"/>
        <v>-37.855072463768089</v>
      </c>
      <c r="J22" s="100">
        <f t="shared" si="3"/>
        <v>-12.99502487562188</v>
      </c>
      <c r="K22" s="103">
        <v>91</v>
      </c>
      <c r="L22" s="50">
        <v>90</v>
      </c>
      <c r="M22" s="86">
        <f t="shared" si="4"/>
        <v>1.1111111111111112</v>
      </c>
    </row>
    <row r="23" spans="1:13" ht="18" customHeight="1" x14ac:dyDescent="0.25">
      <c r="A23">
        <f t="shared" si="5"/>
        <v>18</v>
      </c>
      <c r="B23" s="52" t="s">
        <v>19</v>
      </c>
      <c r="C23" s="9"/>
      <c r="D23" s="44"/>
      <c r="E23" s="99"/>
      <c r="F23" s="3"/>
      <c r="G23" s="5"/>
      <c r="H23" s="100"/>
      <c r="I23" s="100"/>
      <c r="J23" s="100"/>
      <c r="K23" s="103"/>
      <c r="L23" s="50"/>
      <c r="M23" s="86"/>
    </row>
    <row r="24" spans="1:13" ht="15.75" customHeight="1" x14ac:dyDescent="0.25">
      <c r="A24">
        <f t="shared" si="5"/>
        <v>19</v>
      </c>
      <c r="B24" s="52" t="s">
        <v>20</v>
      </c>
      <c r="C24" s="9">
        <v>421</v>
      </c>
      <c r="D24" s="44">
        <v>220</v>
      </c>
      <c r="E24" s="99">
        <f t="shared" si="1"/>
        <v>91.36363636363636</v>
      </c>
      <c r="F24" s="2">
        <v>25</v>
      </c>
      <c r="G24" s="5">
        <f t="shared" ref="G24:G34" si="6">K24/(C24+F24)*100-100</f>
        <v>36.995515695067269</v>
      </c>
      <c r="H24" s="100">
        <v>56.25</v>
      </c>
      <c r="I24" s="100">
        <f t="shared" si="2"/>
        <v>-34.230194319880411</v>
      </c>
      <c r="J24" s="100">
        <f t="shared" si="3"/>
        <v>-19.254484304932731</v>
      </c>
      <c r="K24" s="103">
        <v>611</v>
      </c>
      <c r="L24" s="50">
        <v>375</v>
      </c>
      <c r="M24" s="86">
        <f t="shared" si="4"/>
        <v>62.93333333333333</v>
      </c>
    </row>
    <row r="25" spans="1:13" ht="15.75" customHeight="1" x14ac:dyDescent="0.25">
      <c r="A25">
        <f t="shared" si="5"/>
        <v>20</v>
      </c>
      <c r="B25" s="52" t="s">
        <v>21</v>
      </c>
      <c r="C25" s="9">
        <v>316</v>
      </c>
      <c r="D25" s="44">
        <v>220</v>
      </c>
      <c r="E25" s="99">
        <f t="shared" si="1"/>
        <v>43.636363636363633</v>
      </c>
      <c r="F25" s="2">
        <v>25</v>
      </c>
      <c r="G25" s="5">
        <f t="shared" si="6"/>
        <v>5.5718475073313698</v>
      </c>
      <c r="H25" s="100">
        <v>37.5</v>
      </c>
      <c r="I25" s="100">
        <f t="shared" si="2"/>
        <v>-85.141739980449685</v>
      </c>
      <c r="J25" s="100">
        <f t="shared" si="3"/>
        <v>-31.92815249266863</v>
      </c>
      <c r="K25" s="103">
        <v>360</v>
      </c>
      <c r="L25" s="50">
        <v>330</v>
      </c>
      <c r="M25" s="86">
        <f t="shared" si="4"/>
        <v>9.0909090909090917</v>
      </c>
    </row>
    <row r="26" spans="1:13" ht="15.75" customHeight="1" x14ac:dyDescent="0.25">
      <c r="A26">
        <f t="shared" si="5"/>
        <v>21</v>
      </c>
      <c r="B26" s="52" t="s">
        <v>22</v>
      </c>
      <c r="C26" s="9">
        <v>450</v>
      </c>
      <c r="D26" s="44">
        <v>465</v>
      </c>
      <c r="E26" s="99">
        <f t="shared" si="1"/>
        <v>-3.225806451612903</v>
      </c>
      <c r="F26" s="2">
        <v>25</v>
      </c>
      <c r="G26" s="5">
        <f t="shared" si="6"/>
        <v>37.89473684210526</v>
      </c>
      <c r="H26" s="100">
        <v>34.02061855670101</v>
      </c>
      <c r="I26" s="100">
        <f t="shared" si="2"/>
        <v>11.387559808612501</v>
      </c>
      <c r="J26" s="100">
        <f t="shared" si="3"/>
        <v>3.8741182854042506</v>
      </c>
      <c r="K26" s="103">
        <v>655</v>
      </c>
      <c r="L26" s="50">
        <v>650</v>
      </c>
      <c r="M26" s="86">
        <f t="shared" si="4"/>
        <v>0.76923076923076927</v>
      </c>
    </row>
    <row r="27" spans="1:13" ht="15.75" customHeight="1" x14ac:dyDescent="0.25">
      <c r="A27">
        <f t="shared" si="5"/>
        <v>22</v>
      </c>
      <c r="B27" s="52" t="s">
        <v>23</v>
      </c>
      <c r="C27" s="9">
        <v>44</v>
      </c>
      <c r="D27" s="44">
        <v>41</v>
      </c>
      <c r="E27" s="99">
        <f t="shared" si="1"/>
        <v>7.3170731707317076</v>
      </c>
      <c r="F27" s="2">
        <v>25</v>
      </c>
      <c r="G27" s="5">
        <f t="shared" si="6"/>
        <v>23.188405797101439</v>
      </c>
      <c r="H27" s="100">
        <v>27.868852459016409</v>
      </c>
      <c r="I27" s="100">
        <f t="shared" si="2"/>
        <v>-16.794543904518413</v>
      </c>
      <c r="J27" s="100">
        <f t="shared" si="3"/>
        <v>-4.6804466619149707</v>
      </c>
      <c r="K27" s="103">
        <v>85</v>
      </c>
      <c r="L27" s="50">
        <v>78</v>
      </c>
      <c r="M27" s="86">
        <f t="shared" si="4"/>
        <v>8.9743589743589745</v>
      </c>
    </row>
    <row r="28" spans="1:13" ht="15.75" customHeight="1" x14ac:dyDescent="0.25">
      <c r="A28">
        <f t="shared" si="5"/>
        <v>23</v>
      </c>
      <c r="B28" s="52" t="s">
        <v>24</v>
      </c>
      <c r="C28" s="9">
        <v>51</v>
      </c>
      <c r="D28" s="44">
        <v>32</v>
      </c>
      <c r="E28" s="99">
        <f t="shared" si="1"/>
        <v>59.375</v>
      </c>
      <c r="F28" s="2">
        <v>25</v>
      </c>
      <c r="G28" s="5">
        <f t="shared" si="6"/>
        <v>7.8947368421052602</v>
      </c>
      <c r="H28" s="100">
        <v>71.153846153846132</v>
      </c>
      <c r="I28" s="100">
        <f t="shared" si="2"/>
        <v>-88.904694167852057</v>
      </c>
      <c r="J28" s="100">
        <f t="shared" si="3"/>
        <v>-63.259109311740872</v>
      </c>
      <c r="K28" s="103">
        <v>82</v>
      </c>
      <c r="L28" s="50">
        <v>89</v>
      </c>
      <c r="M28" s="86">
        <f t="shared" si="4"/>
        <v>-7.8651685393258424</v>
      </c>
    </row>
    <row r="29" spans="1:13" ht="15.75" customHeight="1" x14ac:dyDescent="0.25">
      <c r="A29">
        <f t="shared" si="5"/>
        <v>24</v>
      </c>
      <c r="B29" s="52" t="s">
        <v>25</v>
      </c>
      <c r="C29" s="9">
        <v>51</v>
      </c>
      <c r="D29" s="44">
        <v>35</v>
      </c>
      <c r="E29" s="99">
        <f t="shared" si="1"/>
        <v>45.714285714285715</v>
      </c>
      <c r="F29" s="2">
        <v>25</v>
      </c>
      <c r="G29" s="5">
        <f t="shared" si="6"/>
        <v>11.842105263157904</v>
      </c>
      <c r="H29" s="100">
        <v>60</v>
      </c>
      <c r="I29" s="100">
        <f t="shared" si="2"/>
        <v>-80.263157894736835</v>
      </c>
      <c r="J29" s="100">
        <f t="shared" si="3"/>
        <v>-48.157894736842096</v>
      </c>
      <c r="K29" s="103">
        <v>85</v>
      </c>
      <c r="L29" s="50">
        <v>88</v>
      </c>
      <c r="M29" s="86">
        <f t="shared" si="4"/>
        <v>-3.4090909090909092</v>
      </c>
    </row>
    <row r="30" spans="1:13" ht="15.75" customHeight="1" x14ac:dyDescent="0.25">
      <c r="A30">
        <f t="shared" si="5"/>
        <v>25</v>
      </c>
      <c r="B30" s="52" t="s">
        <v>26</v>
      </c>
      <c r="C30" s="9">
        <v>67</v>
      </c>
      <c r="D30" s="44">
        <v>46</v>
      </c>
      <c r="E30" s="99">
        <f t="shared" si="1"/>
        <v>45.652173913043477</v>
      </c>
      <c r="F30" s="2">
        <v>25</v>
      </c>
      <c r="G30" s="5">
        <f t="shared" si="6"/>
        <v>10.869565217391312</v>
      </c>
      <c r="H30" s="100">
        <v>51.515151515151501</v>
      </c>
      <c r="I30" s="100">
        <f t="shared" si="2"/>
        <v>-78.900255754475694</v>
      </c>
      <c r="J30" s="100">
        <f t="shared" si="3"/>
        <v>-40.64558629776019</v>
      </c>
      <c r="K30" s="103">
        <v>102</v>
      </c>
      <c r="L30" s="50">
        <v>100</v>
      </c>
      <c r="M30" s="86">
        <f t="shared" si="4"/>
        <v>2</v>
      </c>
    </row>
    <row r="31" spans="1:13" ht="15.75" customHeight="1" x14ac:dyDescent="0.25">
      <c r="A31">
        <f t="shared" si="5"/>
        <v>26</v>
      </c>
      <c r="B31" s="52" t="s">
        <v>27</v>
      </c>
      <c r="C31" s="9">
        <v>191</v>
      </c>
      <c r="D31" s="44">
        <v>250</v>
      </c>
      <c r="E31" s="99">
        <f t="shared" si="1"/>
        <v>-23.6</v>
      </c>
      <c r="F31" s="2">
        <v>25</v>
      </c>
      <c r="G31" s="5">
        <f t="shared" si="6"/>
        <v>57.407407407407419</v>
      </c>
      <c r="H31" s="100">
        <v>29.629629629629619</v>
      </c>
      <c r="I31" s="100">
        <f t="shared" si="2"/>
        <v>93.750000000000114</v>
      </c>
      <c r="J31" s="100">
        <f t="shared" si="3"/>
        <v>27.7777777777778</v>
      </c>
      <c r="K31" s="103">
        <v>340</v>
      </c>
      <c r="L31" s="50">
        <v>350</v>
      </c>
      <c r="M31" s="86">
        <f t="shared" si="4"/>
        <v>-2.8571428571428572</v>
      </c>
    </row>
    <row r="32" spans="1:13" ht="15.75" customHeight="1" x14ac:dyDescent="0.25">
      <c r="A32">
        <f t="shared" si="5"/>
        <v>27</v>
      </c>
      <c r="B32" s="52" t="s">
        <v>28</v>
      </c>
      <c r="C32" s="9">
        <v>205</v>
      </c>
      <c r="D32" s="44">
        <v>300</v>
      </c>
      <c r="E32" s="99">
        <f t="shared" si="1"/>
        <v>-31.666666666666668</v>
      </c>
      <c r="F32" s="2">
        <v>25</v>
      </c>
      <c r="G32" s="5">
        <f t="shared" si="6"/>
        <v>20.869565217391298</v>
      </c>
      <c r="H32" s="100">
        <v>18.75</v>
      </c>
      <c r="I32" s="100">
        <f t="shared" si="2"/>
        <v>11.30434782608692</v>
      </c>
      <c r="J32" s="100">
        <f t="shared" si="3"/>
        <v>2.1195652173912976</v>
      </c>
      <c r="K32" s="103">
        <v>278</v>
      </c>
      <c r="L32" s="50">
        <v>380</v>
      </c>
      <c r="M32" s="86">
        <f t="shared" si="4"/>
        <v>-26.842105263157894</v>
      </c>
    </row>
    <row r="33" spans="1:13" ht="15.75" customHeight="1" x14ac:dyDescent="0.25">
      <c r="A33">
        <f t="shared" si="5"/>
        <v>28</v>
      </c>
      <c r="B33" s="52" t="s">
        <v>29</v>
      </c>
      <c r="C33" s="9">
        <v>128</v>
      </c>
      <c r="D33" s="44">
        <v>130</v>
      </c>
      <c r="E33" s="99">
        <f t="shared" si="1"/>
        <v>-1.5384615384615385</v>
      </c>
      <c r="F33" s="2">
        <v>25</v>
      </c>
      <c r="G33" s="5">
        <f t="shared" si="6"/>
        <v>26.143790849673195</v>
      </c>
      <c r="H33" s="100">
        <v>33.333333333333314</v>
      </c>
      <c r="I33" s="100">
        <f t="shared" si="2"/>
        <v>-21.568627450980369</v>
      </c>
      <c r="J33" s="100">
        <f t="shared" si="3"/>
        <v>-7.1895424836601194</v>
      </c>
      <c r="K33" s="103">
        <v>193</v>
      </c>
      <c r="L33" s="50">
        <v>200</v>
      </c>
      <c r="M33" s="86">
        <f t="shared" si="4"/>
        <v>-3.5</v>
      </c>
    </row>
    <row r="34" spans="1:13" ht="16.5" customHeight="1" thickBot="1" x14ac:dyDescent="0.3">
      <c r="A34">
        <f t="shared" si="5"/>
        <v>29</v>
      </c>
      <c r="B34" s="53" t="s">
        <v>30</v>
      </c>
      <c r="C34" s="11">
        <v>77</v>
      </c>
      <c r="D34" s="46">
        <v>75</v>
      </c>
      <c r="E34" s="99">
        <f t="shared" si="1"/>
        <v>2.6666666666666665</v>
      </c>
      <c r="F34" s="12">
        <v>15</v>
      </c>
      <c r="G34" s="15">
        <f t="shared" si="6"/>
        <v>41.304347826086968</v>
      </c>
      <c r="H34" s="101">
        <v>49.425287356321832</v>
      </c>
      <c r="I34" s="100">
        <f t="shared" si="2"/>
        <v>-16.430738119312402</v>
      </c>
      <c r="J34" s="100">
        <f t="shared" si="3"/>
        <v>-8.1209395302348639</v>
      </c>
      <c r="K34" s="104">
        <v>130</v>
      </c>
      <c r="L34" s="51">
        <v>130</v>
      </c>
      <c r="M34" s="86">
        <f t="shared" si="4"/>
        <v>0</v>
      </c>
    </row>
  </sheetData>
  <mergeCells count="14">
    <mergeCell ref="L4:L5"/>
    <mergeCell ref="M4:M5"/>
    <mergeCell ref="B3:B5"/>
    <mergeCell ref="A3:A5"/>
    <mergeCell ref="J4:J5"/>
    <mergeCell ref="C4:C5"/>
    <mergeCell ref="F4:F5"/>
    <mergeCell ref="G4:G5"/>
    <mergeCell ref="K4:K5"/>
    <mergeCell ref="D4:D5"/>
    <mergeCell ref="H4:H5"/>
    <mergeCell ref="E4:E5"/>
    <mergeCell ref="I4:I5"/>
    <mergeCell ref="C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 ценобраз. 2017-2018 </vt:lpstr>
      <vt:lpstr>РОСТ</vt:lpstr>
      <vt:lpstr>РОСТ 3 кв. 2018 к 3 кв.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2018-11-01T00:17:41Z</dcterms:modified>
</cp:coreProperties>
</file>