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70" windowWidth="18000" windowHeight="14700" activeTab="7"/>
  </bookViews>
  <sheets>
    <sheet name="1" sheetId="1" r:id="rId1"/>
    <sheet name="2" sheetId="2" r:id="rId2"/>
    <sheet name="3" sheetId="3" r:id="rId3"/>
    <sheet name="4" sheetId="4" r:id="rId4"/>
    <sheet name="6" sheetId="5" r:id="rId5"/>
    <sheet name="5" sheetId="6" r:id="rId6"/>
    <sheet name="7" sheetId="7" r:id="rId7"/>
    <sheet name="8" sheetId="8" r:id="rId8"/>
    <sheet name="15 внебюджет" sheetId="9" state="hidden" r:id="rId9"/>
    <sheet name="Лист1" sheetId="10" r:id="rId10"/>
  </sheets>
  <definedNames>
    <definedName name="_xlnm.Print_Titles" localSheetId="0">'1'!$6:$8</definedName>
    <definedName name="_xlnm.Print_Titles" localSheetId="1">'2'!$7:$9</definedName>
    <definedName name="_xlnm.Print_Area" localSheetId="0">'1'!$A$1:$I$24</definedName>
    <definedName name="_xlnm.Print_Area" localSheetId="1">'2'!$A$1:$H$18</definedName>
    <definedName name="_xlnm.Print_Area" localSheetId="2">'3'!$A$1:$G$14</definedName>
    <definedName name="_xlnm.Print_Area" localSheetId="3">'4'!$A$1:$E$10</definedName>
    <definedName name="_xlnm.Print_Area" localSheetId="5">'5'!$A$1:$K$60</definedName>
    <definedName name="_xlnm.Print_Area" localSheetId="4">'6'!$A$1:$D$38</definedName>
    <definedName name="_xlnm.Print_Area" localSheetId="6">'7'!$A$1:$J$36</definedName>
    <definedName name="_xlnm.Print_Area" localSheetId="7">'8'!$A$1:$AG$143</definedName>
  </definedNames>
  <calcPr fullCalcOnLoad="1" refMode="R1C1"/>
</workbook>
</file>

<file path=xl/sharedStrings.xml><?xml version="1.0" encoding="utf-8"?>
<sst xmlns="http://schemas.openxmlformats.org/spreadsheetml/2006/main" count="1319" uniqueCount="349">
  <si>
    <t xml:space="preserve">Исполнение обязанности собственника по содержанию жилищного фонда, обеспечение надлежащей эксплуатации и использования муниципального жилищного фонда </t>
  </si>
  <si>
    <t xml:space="preserve">Формирование и постановка на кадастровый учет  земельных участков муниципальной собственности, выполнение работ межеванию и кадастровому учету границы городского округа "поселок Палана" и инветаризации земельных ресурсов </t>
  </si>
  <si>
    <t>Отсутствие в государственном кадастре недвижимости актуальных сведений. Невозможность выполнения кадастровых работ.
Недостаточное количество земельных участков, вовлеченных в экономический оборот, неэффективное использование земельных ресурсов на территории городского округа "поселок Палана".</t>
  </si>
  <si>
    <t xml:space="preserve">Связь с показателями  (индикаторами) муниципальной программы
 (подпрограммы)                               номер индикатора   (Приложение 1) </t>
  </si>
  <si>
    <t>Учет, содержание и распоряжение муниципальным имуществом</t>
  </si>
  <si>
    <t>Последствия нереализации основного мероприятия</t>
  </si>
  <si>
    <t xml:space="preserve">Содержание муниципального жилищного фонда </t>
  </si>
  <si>
    <t xml:space="preserve">Бюджетные инвестиции в объекты муниципальной собственности </t>
  </si>
  <si>
    <t>Организация проведения работ по межеванию границы городского округа "поселок Палана",  организация проведения кадастровых работ в целях государственного кадастрового учета земельных участков, находящихся в муниципальной собственности, и земельных участков, государственная собственность на которые не разграничена</t>
  </si>
  <si>
    <t xml:space="preserve">1.2                                                    1.6 </t>
  </si>
  <si>
    <t>Обеспечение деятельности Комитета</t>
  </si>
  <si>
    <r>
      <t xml:space="preserve">Краткое обоснование необходимости применения для достижения цели муниицпальной  программы </t>
    </r>
    <r>
      <rPr>
        <vertAlign val="superscript"/>
        <sz val="11"/>
        <rFont val="Times New Roman"/>
        <family val="1"/>
      </rPr>
      <t>3</t>
    </r>
  </si>
  <si>
    <t>Наименование муниципальной программы / подпрограммы / мероприятия</t>
  </si>
  <si>
    <t>Подпрограмма 1 «Повышение эффективности управления муниципальным  имуществом»</t>
  </si>
  <si>
    <t xml:space="preserve">не жилые объекты - в срок  до 30 июня  года предшествующего утверждени. Программы приватизации;        жилье - в течение года </t>
  </si>
  <si>
    <t>Комитет
Арцуева З.С; Малыхина В.В.;  (не жилые объекты)                        Никитенко  А.В. (жилье)</t>
  </si>
  <si>
    <t>В соответствии с планом графиком закупок Комитета</t>
  </si>
  <si>
    <t>Проведение процедуры закупки на право заключения муниципального  контракта на проведение техинвентаризации и постановки на кадастровый учет</t>
  </si>
  <si>
    <t xml:space="preserve">Внесение сведений в реестр муниципального имущества </t>
  </si>
  <si>
    <t>В течение года</t>
  </si>
  <si>
    <t>Организация проведения технической инвентаризации объектов недвижимости муниципальной собственности</t>
  </si>
  <si>
    <t>Ремонт и восстановление объектов  капитального строительства муниципальной собственности</t>
  </si>
  <si>
    <t>в течение года на основани платежных документов ФКР</t>
  </si>
  <si>
    <t xml:space="preserve">Определение объемов работ, выбор подрядчика, заключение договоров на ремонт, оплата расходов на ремонтные работы, приобретение материалов </t>
  </si>
  <si>
    <t>Организация проведения работ по межеванию границ городского округа "поселок Палана"</t>
  </si>
  <si>
    <t xml:space="preserve">Проведение процедуры закупки на право заключения муниципального  контракта на проведение работ </t>
  </si>
  <si>
    <t>Комитет
Малыхина В.В.</t>
  </si>
  <si>
    <t>В  соответствии с планом работ Комитета</t>
  </si>
  <si>
    <t>Комитет
Арцуева З.С.; Малыхина В.В.</t>
  </si>
  <si>
    <t xml:space="preserve">Подготовка перечня сдаваемого в аренду муниципального  имущества </t>
  </si>
  <si>
    <t>Организация проведения работ по определению цены подлежащего приватизации муниципального  имущества</t>
  </si>
  <si>
    <t>Организация проведения аудиторских проверок муниципальных унитарных предприятий и хозяйственных обществ с участием городского округа "поселок Палана" независимым аудитором</t>
  </si>
  <si>
    <t>Подпрограмма 2 «Обеспечение реализации муниципальной  программы»</t>
  </si>
  <si>
    <t>Заключение договора  на проведение работ по определению размера арендной платы  в соответствии с Федеральным законом от 19.07.1998 №135-ФЗ</t>
  </si>
  <si>
    <t>Проведение торгов на право заключения договора аренды муниицпального имущества</t>
  </si>
  <si>
    <t>Приватизация муниципального имущества (в том числе проведение процедуры торгов на продажу муниципального недвижимого имущества)</t>
  </si>
  <si>
    <t>ответственный исполнитель
Ф.И.О.</t>
  </si>
  <si>
    <t>Подпрограмма 1 «Повышение эффективности управления муниципальным имуществом» - всего, в том числе:</t>
  </si>
  <si>
    <t>за счет средств  бюджета городского округа "поселок Палана"</t>
  </si>
  <si>
    <t xml:space="preserve">*     -указывается три первых знака целевой статьи </t>
  </si>
  <si>
    <t>за счет средств бюджетагородского округа "поселок Палана"</t>
  </si>
  <si>
    <t>за счет средств бюджета городского округа "поселок Палана"</t>
  </si>
  <si>
    <t>ИТОГО по муниципальной  программе</t>
  </si>
  <si>
    <t>Подпрограмма 2 «Обеспечение реализации муниципальной  программы» - всего, в том числе:</t>
  </si>
  <si>
    <t>Подпрограмма 1 
«Повышение эффективности управления мунииципальным имуществом»</t>
  </si>
  <si>
    <t>Учет, содержание и распоряжение муниципальным  имуществом городского округа "поселок Палана"</t>
  </si>
  <si>
    <t>Ответст-венный испол-нитель
Ф.И.О.</t>
  </si>
  <si>
    <t>Повышение эффективности использования муниицпального имущества и увеличение дохода от вовлечения его в хозяйственный оборот</t>
  </si>
  <si>
    <t>Арцуева З.С.</t>
  </si>
  <si>
    <t>Арцуева З.С. Малыхина В.В. Никитенко А.В.</t>
  </si>
  <si>
    <t>Обеспечение полноты и актуальности сведений о муниципальном имуществе</t>
  </si>
  <si>
    <t>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</t>
  </si>
  <si>
    <t>бюджет городского округа "поселок Палана"</t>
  </si>
  <si>
    <t>Ремонт и восстановление объектов капитального строительства муниципальной собственности</t>
  </si>
  <si>
    <t>приведение в соответствие техничесикм и санитарным нормам жилых и нежилых помещений зданий и сооружений являющихся муниципальной собственностью, с целью увеличения объектов учета  вовлеченных в хозяйственный оборот</t>
  </si>
  <si>
    <t>2017 год, квартал</t>
  </si>
  <si>
    <t xml:space="preserve">Арцуева З.С.  Малыхина В.В. </t>
  </si>
  <si>
    <t>Заключение договора на проведение работ по определению размера арендной платы аренды в соответствии с Федеральным законом от 19.07.1998 №135-ФЗ</t>
  </si>
  <si>
    <t xml:space="preserve">Малыхина В.В. </t>
  </si>
  <si>
    <t>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 имущества для определения размера арендной платы)</t>
  </si>
  <si>
    <t>Проведение торгов на право заключения договора аренды муниципального имущества</t>
  </si>
  <si>
    <t>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</t>
  </si>
  <si>
    <t>Организация проведения работ по определению цены подлежащего приватизации мунииципального имущества</t>
  </si>
  <si>
    <t>Увеличение доходной час-ти бюджета. Оптимизация структуры за счет реализа-ции не пред-назначенного для исполне-ния полномочий городского округа имущества</t>
  </si>
  <si>
    <t>Приватизация муниципального имущества (в том числе проведение процедуры торгов по продаже муниуипального имущества)</t>
  </si>
  <si>
    <t>Осуществление закупки (заключение договора приватизации жилья)</t>
  </si>
  <si>
    <t>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</t>
  </si>
  <si>
    <t xml:space="preserve">Обеспечение надлежащей эксплуатации и использования жилищного фонда городского округа "поселок Палана" </t>
  </si>
  <si>
    <t>Взаимодействие с ФКР, проверка и оплата платежных документов, актуализация реестра муниципального жилищного фонда</t>
  </si>
  <si>
    <t>Организация проведения работ по инвентаризации земельных ресурсов</t>
  </si>
  <si>
    <t xml:space="preserve">Неэффективные расходы бюджета на содержание неиспользуемого имущества, отсутствие роста уровня эффективности  использования муниципального имущества </t>
  </si>
  <si>
    <t>Обеспечение эксплуатации муниципального  имущества, вовлечения его в хозяйственный оборот, приобретение объектов муниципальной собственности и создание таких объектов</t>
  </si>
  <si>
    <t xml:space="preserve">1.4                       1.7                          1.8   </t>
  </si>
  <si>
    <t>Приобретение, создание, выявление и государственная регистрация права муниципальной собственности на  муниципальное имущество с целью увеличения объема имущества вовлеченного в хозяйственный оборот и  доход от его использования</t>
  </si>
  <si>
    <t>1,3</t>
  </si>
  <si>
    <t>Оплата по заключенным контрактам. Внесение сведений о приобретенных, созданных объектах мунципального имущества в реестр</t>
  </si>
  <si>
    <t>Повышение эффективности управления муниципальным имуществом, рациональное использование земельных ресурсов</t>
  </si>
  <si>
    <t>Проведение процедуры закупки на заключение муниципального контракта на проведение работ по межеванию и внесению сведений в кадастр и его оплата</t>
  </si>
  <si>
    <t>1.3.2</t>
  </si>
  <si>
    <t>Проведение процедуры закупки на заключение муниципального контракта на проведение работ по инвентаризации и внесению сведений в кадастр и его оплата</t>
  </si>
  <si>
    <t xml:space="preserve">Внесение результатов работ в реестр муниципального имущества и осуществление постановки на кадастровый учет земельных участков </t>
  </si>
  <si>
    <t>2018 год, квартал</t>
  </si>
  <si>
    <t>2019 год, квартал</t>
  </si>
  <si>
    <t>Подпрограмма 2 
«Обеспечение реализации муниципальной программы»</t>
  </si>
  <si>
    <t>Расходы на выплаты персоналу в целях обеспечения функций Комитета</t>
  </si>
  <si>
    <t>Закупка товаров, работ, услуг для нужд Комитета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</si>
  <si>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муниципальной  программы за счет средств  бюджета городского округа "поселок Палана"</t>
    </r>
  </si>
  <si>
    <t>Удельный вес приватизированных объектов к общему количеству объектов, включенных в Прогнозный план (программу) приватизации имущества, находящегося  в муниципальной  собственности на, соответствующий год</t>
  </si>
  <si>
    <t>№
индикатора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</si>
  <si>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</si>
  <si>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</si>
  <si>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</si>
  <si>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</si>
  <si>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</si>
  <si>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</si>
  <si>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1.1</t>
  </si>
  <si>
    <t>1.2</t>
  </si>
  <si>
    <t>2</t>
  </si>
  <si>
    <t>Подпрограмма 2</t>
  </si>
  <si>
    <t>1.3</t>
  </si>
  <si>
    <t>Ед. изм.</t>
  </si>
  <si>
    <t>1.1.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</si>
  <si>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</si>
  <si>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</si>
  <si>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</si>
  <si>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</si>
  <si>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</si>
  <si>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</si>
  <si>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>тыс. руб.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</si>
  <si>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</si>
  <si>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</si>
  <si>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</si>
  <si>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</si>
  <si>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</si>
  <si>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</si>
  <si>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Объем средств на реализацию программы</t>
  </si>
  <si>
    <t>1.</t>
  </si>
  <si>
    <t>х</t>
  </si>
  <si>
    <t>за счет средств юридических лиц</t>
  </si>
  <si>
    <t>№ п/п</t>
  </si>
  <si>
    <t>1.1.1.</t>
  </si>
  <si>
    <t>1.2.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</si>
  <si>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</si>
  <si>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</si>
  <si>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</si>
  <si>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</si>
  <si>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</si>
  <si>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</si>
  <si>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а)</t>
  </si>
  <si>
    <t>за счет целевых МБТ из  бюджетов других уровней***</t>
  </si>
  <si>
    <t>б)</t>
  </si>
  <si>
    <t>всего по КБК 2, в том числе:</t>
  </si>
  <si>
    <t>2.</t>
  </si>
  <si>
    <t>2.1.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</si>
  <si>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</si>
  <si>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</si>
  <si>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</si>
  <si>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</si>
  <si>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</si>
  <si>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</si>
  <si>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r>
      <t>*** -з</t>
    </r>
    <r>
      <rPr>
        <sz val="9"/>
        <rFont val="Times New Roman"/>
        <family val="1"/>
      </rPr>
      <t>десь и далее в таблице в содержании графы "планируемые объемы обязательств федерального бюджета" указываются официально подтвержденные, предполагаемые расходные обязательства Российской Федерации за счет средств федерального бюджета.</t>
    </r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</si>
  <si>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</si>
  <si>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</si>
  <si>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</si>
  <si>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</si>
  <si>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</si>
  <si>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</si>
  <si>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</si>
  <si>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</si>
  <si>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</si>
  <si>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</si>
  <si>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</si>
  <si>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</si>
  <si>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</si>
  <si>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</si>
  <si>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</si>
  <si>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</si>
  <si>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</si>
  <si>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</si>
  <si>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</si>
  <si>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1.2.1.</t>
  </si>
  <si>
    <t>1.1.2.</t>
  </si>
  <si>
    <t>1.1.3.</t>
  </si>
  <si>
    <t>Осуществление ежемесячных взносов на капитальный ремонт общего имущества в многоквартирном жилом доме</t>
  </si>
  <si>
    <t>2017 год</t>
  </si>
  <si>
    <t>2018 год</t>
  </si>
  <si>
    <t>%</t>
  </si>
  <si>
    <t>шт.</t>
  </si>
  <si>
    <t xml:space="preserve">Площадь сформированных и поставленных на кадастровый учет земельных участков  </t>
  </si>
  <si>
    <t>-</t>
  </si>
  <si>
    <t>га</t>
  </si>
  <si>
    <t>Удельный вес устраненных нарушений, выявленных в процессе проверок, к общему количеству нарушений</t>
  </si>
  <si>
    <t>Невозможность реализации мероприятий Программы в полном объеме</t>
  </si>
  <si>
    <t>Отсутствует</t>
  </si>
  <si>
    <t>1.4</t>
  </si>
  <si>
    <t>1.5</t>
  </si>
  <si>
    <t>1.6</t>
  </si>
  <si>
    <t>1.7</t>
  </si>
  <si>
    <t>1.8</t>
  </si>
  <si>
    <t>1.9</t>
  </si>
  <si>
    <t>0113</t>
  </si>
  <si>
    <t>200</t>
  </si>
  <si>
    <t>0501</t>
  </si>
  <si>
    <t>2.2.</t>
  </si>
  <si>
    <t>2.3.</t>
  </si>
  <si>
    <t>всего по  КБК 2, в том числе:</t>
  </si>
  <si>
    <t>всего по  КБК 3, в том числе:</t>
  </si>
  <si>
    <t>Возникновение задолженности перед управляющими компаниями. Невозможность использования жилых помещений, подлежащих ремонту.
Неисполнение требований законодательства.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</si>
  <si>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</si>
  <si>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</si>
  <si>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 xml:space="preserve">Показатель применения меры </t>
  </si>
  <si>
    <t>Оценка результата (тыс. руб.), годы</t>
  </si>
  <si>
    <t>очередной год</t>
  </si>
  <si>
    <t>первый год планового периода</t>
  </si>
  <si>
    <t>второй год планового периода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</si>
  <si>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</si>
  <si>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</si>
  <si>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</si>
  <si>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>об основных мерах правового регулирования в сфере</t>
  </si>
  <si>
    <t>Вид нормативного правового акта</t>
  </si>
  <si>
    <t>Основные положения нормативного правового акта</t>
  </si>
  <si>
    <t>Ответственный исполнитель
и соисполнители</t>
  </si>
  <si>
    <t>Ожидаемые сроки принятия</t>
  </si>
  <si>
    <t>№</t>
  </si>
  <si>
    <t>Наименование подпрограммы, контрольного события программы</t>
  </si>
  <si>
    <t>срок реализации
(дата)</t>
  </si>
  <si>
    <t>Х</t>
  </si>
  <si>
    <t>2.1</t>
  </si>
  <si>
    <t>Таблица 8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</si>
  <si>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</si>
  <si>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</si>
  <si>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</si>
  <si>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</si>
  <si>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</si>
  <si>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</si>
  <si>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t>График реализации (месяц/квартал)</t>
  </si>
  <si>
    <t>всего</t>
  </si>
  <si>
    <t>Всего:</t>
  </si>
  <si>
    <t>федеральный бюджет</t>
  </si>
  <si>
    <t>краевой бюджет</t>
  </si>
  <si>
    <t>государственные внебюджетные фонды</t>
  </si>
  <si>
    <t>юридические лица</t>
  </si>
  <si>
    <t>1.1.1</t>
  </si>
  <si>
    <t>1.2.1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</si>
  <si>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</si>
  <si>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 xml:space="preserve">Организация проведения кадастровых работ в целях государственного кадастрового учета земельных участков </t>
  </si>
  <si>
    <t>Обеспечение достижения целевых показателей и ожидаемых результатов реализации Программы в целом</t>
  </si>
  <si>
    <t>Применение мер не планируется</t>
  </si>
  <si>
    <t>Определение перечня имущества, подлежащего инвентаризации</t>
  </si>
  <si>
    <t>Постоянно</t>
  </si>
  <si>
    <t xml:space="preserve">Размещение государственного заказа на право заключения государственного контракта на проведение работ </t>
  </si>
  <si>
    <t>Внесение результатов работ в государственный кадастр недвижимости</t>
  </si>
  <si>
    <t>2.4.</t>
  </si>
  <si>
    <t>всего по  КБК 4, в том числе:</t>
  </si>
  <si>
    <t>0104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</si>
  <si>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</si>
  <si>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</si>
  <si>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</si>
  <si>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</si>
  <si>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</si>
  <si>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</si>
  <si>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</si>
  <si>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</si>
  <si>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</si>
  <si>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</si>
  <si>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</si>
  <si>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</si>
  <si>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</si>
  <si>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Подготовка объектов для проведения оценки</t>
  </si>
  <si>
    <t>Принятие решений по результатам анализа аудиторских заключений</t>
  </si>
  <si>
    <t>2.1.1</t>
  </si>
  <si>
    <t>2.1.2</t>
  </si>
  <si>
    <t>2.1.3</t>
  </si>
  <si>
    <t>2.1.4</t>
  </si>
  <si>
    <t>Иные бюджетные ассигнования</t>
  </si>
  <si>
    <t>1.1.2</t>
  </si>
  <si>
    <t>1.1.3</t>
  </si>
  <si>
    <t>1.1.4</t>
  </si>
  <si>
    <t>1.1.6</t>
  </si>
  <si>
    <t>1.3.1</t>
  </si>
  <si>
    <t>V</t>
  </si>
  <si>
    <t>Приведение величины доходов в виде арендной платы в соответствие с условиями на рынке недвижимости</t>
  </si>
  <si>
    <t xml:space="preserve"> </t>
  </si>
  <si>
    <t xml:space="preserve"> к госывд</t>
  </si>
  <si>
    <t>**   -здесь и далее в таблице в содержании графы "федеральный бюджет " указываются данные в соответствии с утвержденными расходными обязательствами Российской Федерации за счет средств федерального бюджета</t>
  </si>
  <si>
    <t>Подпрограмма 2 «Обеспечение реализации Программы»</t>
  </si>
  <si>
    <t>Подпрограмма 1 «Повышение эффективности управления муниципальным имуществом»</t>
  </si>
  <si>
    <t xml:space="preserve"> основных мероприятий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</si>
  <si>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</si>
  <si>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год</t>
  </si>
  <si>
    <t>Количество отремонтированных объектов муниципальной собственности (жилой, нежилой)</t>
  </si>
  <si>
    <t>Количество приобретенных Комитетом объектов учета реестра муниципального имущества</t>
  </si>
  <si>
    <t>Количество многоквартирных жилых домов, поставленных на кадастровый учет (с проведением технической инвентаризации)</t>
  </si>
  <si>
    <t>Удельный вес объектов недвижимости муниципальной собственности, по которым проведена техническая инвентаризация и кадастровый учет, по отношению к общему количеству объектов недвижимости, включенных  в реестр</t>
  </si>
  <si>
    <t xml:space="preserve">Выполнение работ межеванию и кадастровому учету границы городского округа "поселок Палана" и инветаризации земельных ресурсов </t>
  </si>
  <si>
    <t xml:space="preserve">Количество  объектов недвижимого имущества, по которым проведена актуализация рыночной стоимости права аренды объектов недвижимого имущества, находящегося в муниципальной собственности </t>
  </si>
  <si>
    <t>Наименование  основного мероприятия</t>
  </si>
  <si>
    <t>Комитет по управлению муниципальным имуществом городского округа "поселок Палана"</t>
  </si>
  <si>
    <t>31.12.2019</t>
  </si>
  <si>
    <t>Обеспечение полноты и актуальности сведений о муниципальном имуществе. Обеспечение государственной регистрации права собственности городского округа "поселок Палана".
Улучшение состояния объектов муниципального имущества.
Реализация государственной политики в области энергосбережения и энергоэффективности.
Повышение эффективности управления муниципальным имуществом.
Увеличение доходной части бюджета. Оптимизация структуры муниципальной собственности.
Усиление контроля за сохранностью и использованием по назначению муниципального имущества.</t>
  </si>
  <si>
    <t>Отсутствие актуальной информации в реестре муниципального  имущества.
Неисполнение полномочий собственника.
Неэффективное использование  муниципального  имущества.
Нарушение законодательства, использование муниципального имущества не в интересах городского округа "поселок Палана".</t>
  </si>
  <si>
    <t>1.10</t>
  </si>
  <si>
    <t>1.1                                                                                               1.5                                             1.9                            1.10</t>
  </si>
  <si>
    <t>014</t>
  </si>
  <si>
    <t>Приложение  6</t>
  </si>
  <si>
    <t>Приложение 7</t>
  </si>
  <si>
    <t xml:space="preserve">Приложение 5 </t>
  </si>
  <si>
    <t xml:space="preserve">Приложение 4 </t>
  </si>
  <si>
    <t xml:space="preserve">Приложение 3 </t>
  </si>
  <si>
    <t xml:space="preserve">Приложение 2 </t>
  </si>
  <si>
    <t xml:space="preserve">Приложение 1 </t>
  </si>
  <si>
    <t>2020 год, квартал</t>
  </si>
  <si>
    <t>Арцуева З.С.  Субботина Л.С.</t>
  </si>
  <si>
    <t>Арцуева З.С. Зыгарь Т.Ю. Малыхина В.В. Никитенко А.В.</t>
  </si>
  <si>
    <t xml:space="preserve">Определение объемов работ, выбор подрядчика, заключение договоров на ремонт, оплата расходов на ремонтные работы, приобретение материал, приемка и оплата выполненных </t>
  </si>
  <si>
    <t>Зыгарь Т.Ю. Малыхина В.В. Никитенко А.В.</t>
  </si>
  <si>
    <t>Арцуева З.С.  Зыгарь Т.Ю. Никитенко А.В.</t>
  </si>
  <si>
    <t>01131011111050244</t>
  </si>
  <si>
    <t>01131011311050244</t>
  </si>
  <si>
    <t>01131011411050244</t>
  </si>
  <si>
    <t>01131011711050244</t>
  </si>
  <si>
    <t>01131011811050244</t>
  </si>
  <si>
    <t>01131011911050244</t>
  </si>
  <si>
    <t>01131022111060242, 01131022111060244</t>
  </si>
  <si>
    <t>01131022111060851, 01131022111060852, 01131022111060853</t>
  </si>
  <si>
    <t>01131022111060121, 01131022111060122, 01131022111060129</t>
  </si>
  <si>
    <t xml:space="preserve">Зыгарь Т.Ю. Малыхина В.В. </t>
  </si>
  <si>
    <t>Зыгарь Т.Ю. Малыхина В.В.  Никитенко А.В.</t>
  </si>
  <si>
    <t xml:space="preserve">Арцуева З.С.  Зыгарь Т.Ю. </t>
  </si>
  <si>
    <t>Арцуева З.С. Зыгарь Т.Ю. Малыхина В.В. Никитенко А.В. Субботина Л.С</t>
  </si>
  <si>
    <t xml:space="preserve">Зыгарь Т.Ю. Малыхина В.В. Никитенко А.В. </t>
  </si>
  <si>
    <t>Арцуева З.С.  Зыгарь Т.Ю. Малыхина В.В. Субботина Л.С</t>
  </si>
  <si>
    <t>Арцуева З.С.  Зыгарь Т.Ю. Субботина Л.С.</t>
  </si>
  <si>
    <t>01041022011010121, 01041022011010122,01041022011010129</t>
  </si>
  <si>
    <t>1022011010</t>
  </si>
  <si>
    <t>1022111060</t>
  </si>
  <si>
    <t>1011611120</t>
  </si>
  <si>
    <t>2020 год</t>
  </si>
  <si>
    <t>Комитет
Арцуева З.С.;Субботина Л.С.</t>
  </si>
  <si>
    <t xml:space="preserve">Комитет
Арцуева З.С; Зыгарь Т.Ю.; Малыхина В.В.; Никитенко  А.В. </t>
  </si>
  <si>
    <t xml:space="preserve">Комитет
Арцуева З.С; Зыгарь Т.Ю.;  Никитенко  А.В. </t>
  </si>
  <si>
    <t>Комитет
Зыгарь Т.Ю.; Малыхина В.В. Никитенко А.В.</t>
  </si>
  <si>
    <t xml:space="preserve">Комитет
Арцуева З.С.;  Зыгарь Т.Ю.; </t>
  </si>
  <si>
    <t>Комитет
Арцуева З.С.; Субботина Л.С.</t>
  </si>
  <si>
    <t>Комитет
Зыгарь Т.Ю.; Малыхина В.В.</t>
  </si>
  <si>
    <t xml:space="preserve">Удельный вес объектов недвижимого имущества, по которым проведена актуализация рыночной стоимости права аренды объектов недвижимого имущества, находящегося в муниципальной собственности </t>
  </si>
  <si>
    <t>Организация проведения работ по корректировке документов территориального планирования</t>
  </si>
  <si>
    <t>Организация проведения работ по корректировке документов территориального планирования, кадастровых работ в целях государственного кадастрового учета земельных участков на территории городского округа "поселок Палана, инвентаризация земельных ресурсов</t>
  </si>
  <si>
    <t>Проведение процедуры закупки  на право заключения контракта на приобретение в муниципальную собственность или поставку для муниципальных нужд объектов муниципальной объектов муниципальной собственности, заключение и контроль за исполлнением контракта</t>
  </si>
  <si>
    <t xml:space="preserve">о показателях (индикаторах)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на 2016-2020 годы» (включая подпрограммы) и их значениях </t>
  </si>
  <si>
    <t xml:space="preserve">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на 2015-2019 годы» </t>
  </si>
  <si>
    <t>Муниципальная программа городского округа "поселок Палана" «Совершенствование управления муниципальным имуществом городского округа "поселок Палана" на 2016-2020 годы»</t>
  </si>
  <si>
    <t>Комитет
Арцуева З.С.; Субботина Л.С..</t>
  </si>
  <si>
    <t>05011011611120244</t>
  </si>
  <si>
    <t>01131011211050244</t>
  </si>
  <si>
    <t>2021 год</t>
  </si>
  <si>
    <t>01.01.2017</t>
  </si>
  <si>
    <t>31.12.2021</t>
  </si>
  <si>
    <t xml:space="preserve">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</si>
  <si>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 xml:space="preserve">в сфере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</t>
  </si>
  <si>
    <t xml:space="preserve">План реализации 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</si>
  <si>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>«Совершенствование управления муниципальным имуществом городского округа "поселок Палана"</t>
  </si>
  <si>
    <t xml:space="preserve">Финансовое обеспечение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</si>
  <si>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 xml:space="preserve">Финансово-экономическое обоснование к проекту постановления Администрации городского округа "поселок Палана"
 об утверждении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</t>
  </si>
  <si>
    <r>
      <t>Детальный план-график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 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</si>
  <si>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>2017</t>
  </si>
  <si>
    <t>2021</t>
  </si>
  <si>
    <t>2021 год, квартал</t>
  </si>
  <si>
    <t xml:space="preserve">01.01.2017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</si>
</sst>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0.00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0.0000"/>
    <numFmt numFmtId="178" formatCode="0.00000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i/>
      <sz val="7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0" fillId="0" borderId="0" xfId="53" applyAlignment="1">
      <alignment vertical="top" wrapText="1"/>
      <protection/>
    </xf>
    <xf numFmtId="0" fontId="50" fillId="0" borderId="0" xfId="53">
      <alignment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right" vertical="center" wrapText="1"/>
      <protection/>
    </xf>
    <xf numFmtId="0" fontId="24" fillId="0" borderId="12" xfId="53" applyFont="1" applyBorder="1" applyAlignment="1">
      <alignment vertical="top" wrapText="1"/>
      <protection/>
    </xf>
    <xf numFmtId="0" fontId="24" fillId="0" borderId="13" xfId="53" applyFont="1" applyBorder="1" applyAlignment="1">
      <alignment vertical="top" wrapText="1"/>
      <protection/>
    </xf>
    <xf numFmtId="0" fontId="24" fillId="0" borderId="14" xfId="53" applyFont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50" fillId="0" borderId="13" xfId="53" applyBorder="1" applyAlignment="1">
      <alignment vertical="top" wrapText="1"/>
      <protection/>
    </xf>
    <xf numFmtId="0" fontId="50" fillId="0" borderId="14" xfId="53" applyBorder="1" applyAlignment="1">
      <alignment vertical="top" wrapText="1"/>
      <protection/>
    </xf>
    <xf numFmtId="0" fontId="18" fillId="0" borderId="15" xfId="53" applyFont="1" applyBorder="1" applyAlignment="1">
      <alignment vertical="top" wrapText="1"/>
      <protection/>
    </xf>
    <xf numFmtId="0" fontId="50" fillId="0" borderId="16" xfId="53" applyBorder="1" applyAlignment="1">
      <alignment vertical="top" wrapText="1"/>
      <protection/>
    </xf>
    <xf numFmtId="0" fontId="50" fillId="0" borderId="17" xfId="53" applyBorder="1" applyAlignment="1">
      <alignment vertical="top" wrapText="1"/>
      <protection/>
    </xf>
    <xf numFmtId="0" fontId="24" fillId="0" borderId="18" xfId="53" applyFont="1" applyBorder="1" applyAlignment="1">
      <alignment vertical="top" wrapText="1"/>
      <protection/>
    </xf>
    <xf numFmtId="0" fontId="24" fillId="0" borderId="19" xfId="53" applyFont="1" applyBorder="1" applyAlignment="1">
      <alignment vertical="top" wrapText="1"/>
      <protection/>
    </xf>
    <xf numFmtId="0" fontId="24" fillId="0" borderId="20" xfId="53" applyFont="1" applyBorder="1" applyAlignment="1">
      <alignment vertical="top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168" fontId="10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168" fontId="10" fillId="0" borderId="16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2" xfId="0" applyNumberFormat="1" applyFont="1" applyFill="1" applyBorder="1" applyAlignment="1">
      <alignment horizontal="center" vertical="top"/>
    </xf>
    <xf numFmtId="168" fontId="10" fillId="0" borderId="26" xfId="0" applyNumberFormat="1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top"/>
    </xf>
    <xf numFmtId="0" fontId="31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3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9" fillId="0" borderId="28" xfId="0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 vertical="top"/>
    </xf>
    <xf numFmtId="168" fontId="3" fillId="35" borderId="10" xfId="0" applyNumberFormat="1" applyFont="1" applyFill="1" applyBorder="1" applyAlignment="1">
      <alignment horizontal="center" vertical="top"/>
    </xf>
    <xf numFmtId="168" fontId="10" fillId="35" borderId="13" xfId="0" applyNumberFormat="1" applyFont="1" applyFill="1" applyBorder="1" applyAlignment="1">
      <alignment horizontal="center" vertical="top" wrapText="1"/>
    </xf>
    <xf numFmtId="168" fontId="10" fillId="36" borderId="13" xfId="0" applyNumberFormat="1" applyFont="1" applyFill="1" applyBorder="1" applyAlignment="1">
      <alignment horizontal="center" vertical="top" wrapText="1"/>
    </xf>
    <xf numFmtId="168" fontId="10" fillId="37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7" fillId="0" borderId="28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49" fontId="27" fillId="0" borderId="0" xfId="0" applyNumberFormat="1" applyFont="1" applyFill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" fontId="3" fillId="0" borderId="30" xfId="0" applyNumberFormat="1" applyFont="1" applyFill="1" applyBorder="1" applyAlignment="1">
      <alignment horizontal="center" vertical="top" wrapText="1"/>
    </xf>
    <xf numFmtId="16" fontId="3" fillId="0" borderId="39" xfId="0" applyNumberFormat="1" applyFont="1" applyFill="1" applyBorder="1" applyAlignment="1">
      <alignment horizontal="center" vertical="top" wrapText="1"/>
    </xf>
    <xf numFmtId="16" fontId="3" fillId="0" borderId="3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49" fontId="13" fillId="0" borderId="45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0" fontId="17" fillId="0" borderId="49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49" fontId="10" fillId="0" borderId="49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49" xfId="0" applyNumberFormat="1" applyFont="1" applyFill="1" applyBorder="1" applyAlignment="1">
      <alignment horizontal="center" vertical="top"/>
    </xf>
    <xf numFmtId="0" fontId="10" fillId="0" borderId="33" xfId="0" applyNumberFormat="1" applyFont="1" applyFill="1" applyBorder="1" applyAlignment="1">
      <alignment horizontal="center" vertical="top"/>
    </xf>
    <xf numFmtId="0" fontId="10" fillId="0" borderId="24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35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50" xfId="0" applyNumberFormat="1" applyFont="1" applyFill="1" applyBorder="1" applyAlignment="1">
      <alignment horizontal="center" vertical="top"/>
    </xf>
    <xf numFmtId="0" fontId="10" fillId="0" borderId="34" xfId="0" applyNumberFormat="1" applyFont="1" applyFill="1" applyBorder="1" applyAlignment="1">
      <alignment horizontal="center" vertical="top"/>
    </xf>
    <xf numFmtId="0" fontId="10" fillId="0" borderId="51" xfId="0" applyNumberFormat="1" applyFont="1" applyFill="1" applyBorder="1" applyAlignment="1">
      <alignment horizontal="center" vertical="top"/>
    </xf>
    <xf numFmtId="49" fontId="10" fillId="0" borderId="49" xfId="0" applyNumberFormat="1" applyFont="1" applyFill="1" applyBorder="1" applyAlignment="1">
      <alignment horizontal="center" vertical="top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49" fontId="13" fillId="0" borderId="52" xfId="0" applyNumberFormat="1" applyFont="1" applyFill="1" applyBorder="1" applyAlignment="1">
      <alignment horizontal="left" vertical="top" wrapText="1"/>
    </xf>
    <xf numFmtId="49" fontId="13" fillId="0" borderId="53" xfId="0" applyNumberFormat="1" applyFont="1" applyFill="1" applyBorder="1" applyAlignment="1">
      <alignment horizontal="left" vertical="top" wrapText="1"/>
    </xf>
    <xf numFmtId="0" fontId="10" fillId="0" borderId="54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9" fontId="13" fillId="0" borderId="26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49" fontId="12" fillId="0" borderId="47" xfId="0" applyNumberFormat="1" applyFont="1" applyFill="1" applyBorder="1" applyAlignment="1">
      <alignment horizontal="left" vertical="top" wrapText="1"/>
    </xf>
    <xf numFmtId="49" fontId="12" fillId="0" borderId="29" xfId="0" applyNumberFormat="1" applyFont="1" applyFill="1" applyBorder="1" applyAlignment="1">
      <alignment horizontal="left" vertical="top" wrapText="1"/>
    </xf>
    <xf numFmtId="49" fontId="12" fillId="0" borderId="48" xfId="0" applyNumberFormat="1" applyFont="1" applyFill="1" applyBorder="1" applyAlignment="1">
      <alignment horizontal="left" vertical="top" wrapText="1"/>
    </xf>
    <xf numFmtId="49" fontId="14" fillId="0" borderId="47" xfId="0" applyNumberFormat="1" applyFont="1" applyFill="1" applyBorder="1" applyAlignment="1">
      <alignment horizontal="center" vertical="top" wrapText="1"/>
    </xf>
    <xf numFmtId="49" fontId="14" fillId="0" borderId="29" xfId="0" applyNumberFormat="1" applyFont="1" applyFill="1" applyBorder="1" applyAlignment="1">
      <alignment horizontal="center" vertical="top" wrapText="1"/>
    </xf>
    <xf numFmtId="49" fontId="14" fillId="0" borderId="48" xfId="0" applyNumberFormat="1" applyFont="1" applyFill="1" applyBorder="1" applyAlignment="1">
      <alignment horizontal="center" vertical="top" wrapText="1"/>
    </xf>
    <xf numFmtId="0" fontId="50" fillId="0" borderId="0" xfId="53" applyBorder="1" applyAlignment="1">
      <alignment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showGridLines="0" view="pageBreakPreview" zoomScaleSheetLayoutView="100" workbookViewId="0" topLeftCell="A1">
      <pane ySplit="8" topLeftCell="A19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2.00390625" style="9" customWidth="1"/>
    <col min="2" max="2" width="33.75390625" style="9" customWidth="1"/>
    <col min="3" max="3" width="9.125" style="9" customWidth="1"/>
    <col min="4" max="8" width="12.75390625" style="9" customWidth="1"/>
    <col min="9" max="16384" width="9.125" style="9" customWidth="1"/>
  </cols>
  <sheetData>
    <row r="1" spans="1:8" s="5" customFormat="1" ht="50.25" customHeight="1">
      <c r="A1" s="92"/>
      <c r="B1" s="92"/>
      <c r="C1" s="92"/>
      <c r="D1" s="92"/>
      <c r="E1" s="93"/>
      <c r="F1" s="93"/>
      <c r="G1" s="93" t="s">
        <v>290</v>
      </c>
      <c r="H1" s="93"/>
    </row>
    <row r="2" spans="1:8" ht="15.75">
      <c r="A2" s="92"/>
      <c r="B2" s="92"/>
      <c r="C2" s="92"/>
      <c r="D2" s="92"/>
      <c r="E2" s="92"/>
      <c r="F2" s="92"/>
      <c r="G2" s="92"/>
      <c r="H2" s="92"/>
    </row>
    <row r="3" spans="1:8" ht="15.75">
      <c r="A3" s="146" t="s">
        <v>91</v>
      </c>
      <c r="B3" s="146"/>
      <c r="C3" s="146"/>
      <c r="D3" s="146"/>
      <c r="E3" s="146"/>
      <c r="F3" s="146"/>
      <c r="G3" s="146"/>
      <c r="H3" s="122"/>
    </row>
    <row r="4" spans="1:8" ht="50.25" customHeight="1">
      <c r="A4" s="147" t="s">
        <v>329</v>
      </c>
      <c r="B4" s="147"/>
      <c r="C4" s="147"/>
      <c r="D4" s="147"/>
      <c r="E4" s="147"/>
      <c r="F4" s="147"/>
      <c r="G4" s="147"/>
      <c r="H4" s="94"/>
    </row>
    <row r="5" spans="1:8" ht="10.5" customHeight="1">
      <c r="A5" s="94"/>
      <c r="B5" s="94"/>
      <c r="C5" s="94"/>
      <c r="D5" s="94"/>
      <c r="E5" s="94"/>
      <c r="F5" s="94"/>
      <c r="G5" s="94"/>
      <c r="H5" s="94"/>
    </row>
    <row r="6" spans="1:8" s="39" customFormat="1" ht="15.75">
      <c r="A6" s="148" t="s">
        <v>88</v>
      </c>
      <c r="B6" s="150" t="s">
        <v>93</v>
      </c>
      <c r="C6" s="152" t="s">
        <v>100</v>
      </c>
      <c r="D6" s="126"/>
      <c r="E6" s="127"/>
      <c r="F6" s="127"/>
      <c r="G6" s="127"/>
      <c r="H6" s="121"/>
    </row>
    <row r="7" spans="1:8" s="39" customFormat="1" ht="15.75">
      <c r="A7" s="149"/>
      <c r="B7" s="151"/>
      <c r="C7" s="151"/>
      <c r="D7" s="124" t="s">
        <v>164</v>
      </c>
      <c r="E7" s="124" t="s">
        <v>165</v>
      </c>
      <c r="F7" s="124" t="s">
        <v>269</v>
      </c>
      <c r="G7" s="125" t="s">
        <v>317</v>
      </c>
      <c r="H7" s="125" t="s">
        <v>335</v>
      </c>
    </row>
    <row r="8" spans="1:8" s="39" customFormat="1" ht="15.75">
      <c r="A8" s="95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1">
        <v>7</v>
      </c>
      <c r="H8" s="41">
        <v>8</v>
      </c>
    </row>
    <row r="9" spans="1:8" s="39" customFormat="1" ht="13.5" customHeight="1">
      <c r="A9" s="134"/>
      <c r="B9" s="135"/>
      <c r="C9" s="135"/>
      <c r="D9" s="135"/>
      <c r="E9" s="135"/>
      <c r="F9" s="135"/>
      <c r="G9" s="135"/>
      <c r="H9" s="123"/>
    </row>
    <row r="10" spans="1:8" s="39" customFormat="1" ht="35.25" customHeight="1">
      <c r="A10" s="139" t="s">
        <v>331</v>
      </c>
      <c r="B10" s="140"/>
      <c r="C10" s="140"/>
      <c r="D10" s="140"/>
      <c r="E10" s="140"/>
      <c r="F10" s="140"/>
      <c r="G10" s="140"/>
      <c r="H10" s="141"/>
    </row>
    <row r="11" spans="1:8" s="39" customFormat="1" ht="15.75">
      <c r="A11" s="142" t="s">
        <v>266</v>
      </c>
      <c r="B11" s="143"/>
      <c r="C11" s="143"/>
      <c r="D11" s="143"/>
      <c r="E11" s="143"/>
      <c r="F11" s="143"/>
      <c r="G11" s="143"/>
      <c r="H11" s="144"/>
    </row>
    <row r="12" spans="1:8" s="39" customFormat="1" ht="158.25" customHeight="1">
      <c r="A12" s="128" t="s">
        <v>95</v>
      </c>
      <c r="B12" s="129" t="s">
        <v>273</v>
      </c>
      <c r="C12" s="130" t="s">
        <v>166</v>
      </c>
      <c r="D12" s="131">
        <v>45</v>
      </c>
      <c r="E12" s="131">
        <v>60</v>
      </c>
      <c r="F12" s="131">
        <v>75</v>
      </c>
      <c r="G12" s="131">
        <v>90</v>
      </c>
      <c r="H12" s="131">
        <v>100</v>
      </c>
    </row>
    <row r="13" spans="1:8" s="39" customFormat="1" ht="65.25" customHeight="1">
      <c r="A13" s="128" t="s">
        <v>96</v>
      </c>
      <c r="B13" s="129" t="s">
        <v>168</v>
      </c>
      <c r="C13" s="130" t="s">
        <v>170</v>
      </c>
      <c r="D13" s="131">
        <v>6.3</v>
      </c>
      <c r="E13" s="131">
        <v>8.5</v>
      </c>
      <c r="F13" s="131">
        <v>10.6</v>
      </c>
      <c r="G13" s="131">
        <v>12.9</v>
      </c>
      <c r="H13" s="131">
        <v>15.9</v>
      </c>
    </row>
    <row r="14" spans="1:8" s="39" customFormat="1" ht="63">
      <c r="A14" s="128" t="s">
        <v>99</v>
      </c>
      <c r="B14" s="129" t="s">
        <v>270</v>
      </c>
      <c r="C14" s="130" t="s">
        <v>167</v>
      </c>
      <c r="D14" s="131">
        <v>10</v>
      </c>
      <c r="E14" s="131">
        <v>12</v>
      </c>
      <c r="F14" s="131">
        <v>15</v>
      </c>
      <c r="G14" s="131">
        <v>13</v>
      </c>
      <c r="H14" s="131">
        <v>12</v>
      </c>
    </row>
    <row r="15" spans="1:8" s="39" customFormat="1" ht="69" customHeight="1">
      <c r="A15" s="128" t="s">
        <v>174</v>
      </c>
      <c r="B15" s="129" t="s">
        <v>271</v>
      </c>
      <c r="C15" s="130" t="s">
        <v>167</v>
      </c>
      <c r="D15" s="131">
        <v>30</v>
      </c>
      <c r="E15" s="131">
        <v>30</v>
      </c>
      <c r="F15" s="131">
        <v>30</v>
      </c>
      <c r="G15" s="131">
        <v>30</v>
      </c>
      <c r="H15" s="131">
        <v>30</v>
      </c>
    </row>
    <row r="16" spans="1:8" s="39" customFormat="1" ht="78.75">
      <c r="A16" s="128" t="s">
        <v>175</v>
      </c>
      <c r="B16" s="129" t="s">
        <v>272</v>
      </c>
      <c r="C16" s="130" t="s">
        <v>167</v>
      </c>
      <c r="D16" s="131">
        <v>10</v>
      </c>
      <c r="E16" s="131">
        <v>7</v>
      </c>
      <c r="F16" s="131">
        <v>5</v>
      </c>
      <c r="G16" s="131">
        <v>4</v>
      </c>
      <c r="H16" s="131">
        <v>4</v>
      </c>
    </row>
    <row r="17" spans="1:8" s="39" customFormat="1" ht="111.75" customHeight="1">
      <c r="A17" s="128" t="s">
        <v>176</v>
      </c>
      <c r="B17" s="129" t="s">
        <v>274</v>
      </c>
      <c r="C17" s="130" t="s">
        <v>166</v>
      </c>
      <c r="D17" s="131">
        <v>55</v>
      </c>
      <c r="E17" s="131">
        <v>20</v>
      </c>
      <c r="F17" s="131">
        <v>0</v>
      </c>
      <c r="G17" s="131">
        <v>0</v>
      </c>
      <c r="H17" s="131">
        <v>0</v>
      </c>
    </row>
    <row r="18" spans="1:8" s="39" customFormat="1" ht="126">
      <c r="A18" s="128" t="s">
        <v>177</v>
      </c>
      <c r="B18" s="129" t="s">
        <v>275</v>
      </c>
      <c r="C18" s="130" t="s">
        <v>167</v>
      </c>
      <c r="D18" s="131">
        <v>2</v>
      </c>
      <c r="E18" s="131">
        <v>2</v>
      </c>
      <c r="F18" s="131">
        <v>8</v>
      </c>
      <c r="G18" s="131">
        <v>2</v>
      </c>
      <c r="H18" s="131">
        <v>2</v>
      </c>
    </row>
    <row r="19" spans="1:8" s="39" customFormat="1" ht="126">
      <c r="A19" s="128" t="s">
        <v>178</v>
      </c>
      <c r="B19" s="129" t="s">
        <v>87</v>
      </c>
      <c r="C19" s="130" t="s">
        <v>166</v>
      </c>
      <c r="D19" s="131">
        <v>100</v>
      </c>
      <c r="E19" s="131">
        <v>100</v>
      </c>
      <c r="F19" s="131">
        <v>100</v>
      </c>
      <c r="G19" s="131">
        <v>100</v>
      </c>
      <c r="H19" s="131">
        <v>100</v>
      </c>
    </row>
    <row r="20" spans="1:8" s="39" customFormat="1" ht="63">
      <c r="A20" s="128" t="s">
        <v>179</v>
      </c>
      <c r="B20" s="129" t="s">
        <v>171</v>
      </c>
      <c r="C20" s="130" t="s">
        <v>166</v>
      </c>
      <c r="D20" s="131">
        <v>100</v>
      </c>
      <c r="E20" s="131">
        <v>100</v>
      </c>
      <c r="F20" s="131">
        <v>100</v>
      </c>
      <c r="G20" s="131">
        <v>100</v>
      </c>
      <c r="H20" s="131">
        <v>100</v>
      </c>
    </row>
    <row r="21" spans="1:8" s="39" customFormat="1" ht="126">
      <c r="A21" s="128" t="s">
        <v>281</v>
      </c>
      <c r="B21" s="129" t="s">
        <v>325</v>
      </c>
      <c r="C21" s="130" t="s">
        <v>166</v>
      </c>
      <c r="D21" s="131">
        <v>100</v>
      </c>
      <c r="E21" s="131">
        <v>100</v>
      </c>
      <c r="F21" s="131">
        <v>100</v>
      </c>
      <c r="G21" s="131">
        <v>100</v>
      </c>
      <c r="H21" s="131">
        <v>100</v>
      </c>
    </row>
    <row r="22" spans="1:8" s="39" customFormat="1" ht="15.75">
      <c r="A22" s="136"/>
      <c r="B22" s="137"/>
      <c r="C22" s="137"/>
      <c r="D22" s="137"/>
      <c r="E22" s="137"/>
      <c r="F22" s="137"/>
      <c r="G22" s="138"/>
      <c r="H22" s="132"/>
    </row>
    <row r="23" spans="1:8" s="39" customFormat="1" ht="16.5" customHeight="1">
      <c r="A23" s="145" t="s">
        <v>265</v>
      </c>
      <c r="B23" s="145"/>
      <c r="C23" s="145"/>
      <c r="D23" s="145"/>
      <c r="E23" s="145"/>
      <c r="F23" s="145"/>
      <c r="G23" s="145"/>
      <c r="H23" s="145"/>
    </row>
    <row r="24" spans="1:8" s="39" customFormat="1" ht="15.75">
      <c r="A24" s="128"/>
      <c r="B24" s="129" t="s">
        <v>262</v>
      </c>
      <c r="C24" s="130" t="s">
        <v>169</v>
      </c>
      <c r="D24" s="131" t="s">
        <v>169</v>
      </c>
      <c r="E24" s="131" t="s">
        <v>169</v>
      </c>
      <c r="F24" s="131" t="s">
        <v>169</v>
      </c>
      <c r="G24" s="131" t="s">
        <v>169</v>
      </c>
      <c r="H24" s="131"/>
    </row>
    <row r="31" ht="15">
      <c r="I31" s="39"/>
    </row>
  </sheetData>
  <sheetProtection/>
  <mergeCells count="10">
    <mergeCell ref="A9:G9"/>
    <mergeCell ref="A22:G22"/>
    <mergeCell ref="A10:H10"/>
    <mergeCell ref="A11:H11"/>
    <mergeCell ref="A23:H23"/>
    <mergeCell ref="A3:G3"/>
    <mergeCell ref="A4:G4"/>
    <mergeCell ref="A6:A7"/>
    <mergeCell ref="B6:B7"/>
    <mergeCell ref="C6:C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3" sqref="K5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view="pageBreakPreview" zoomScaleSheetLayoutView="100" workbookViewId="0" topLeftCell="A14">
      <selection activeCell="F17" sqref="F17"/>
    </sheetView>
  </sheetViews>
  <sheetFormatPr defaultColWidth="9.00390625" defaultRowHeight="12.75"/>
  <cols>
    <col min="1" max="1" width="11.375" style="105" customWidth="1"/>
    <col min="2" max="2" width="19.75390625" style="9" customWidth="1"/>
    <col min="3" max="3" width="17.25390625" style="9" customWidth="1"/>
    <col min="4" max="5" width="11.375" style="9" customWidth="1"/>
    <col min="6" max="6" width="27.625" style="9" customWidth="1"/>
    <col min="7" max="7" width="15.375" style="9" customWidth="1"/>
    <col min="8" max="8" width="18.125" style="9" customWidth="1"/>
    <col min="9" max="12" width="9.125" style="9" customWidth="1"/>
    <col min="13" max="13" width="42.875" style="9" customWidth="1"/>
    <col min="14" max="16384" width="9.125" style="9" customWidth="1"/>
  </cols>
  <sheetData>
    <row r="1" spans="1:8" s="5" customFormat="1" ht="15">
      <c r="A1" s="96"/>
      <c r="H1" s="38" t="s">
        <v>289</v>
      </c>
    </row>
    <row r="2" s="5" customFormat="1" ht="15">
      <c r="A2" s="96"/>
    </row>
    <row r="3" spans="1:8" s="5" customFormat="1" ht="15.75">
      <c r="A3" s="153" t="s">
        <v>107</v>
      </c>
      <c r="B3" s="153"/>
      <c r="C3" s="153"/>
      <c r="D3" s="153"/>
      <c r="E3" s="153"/>
      <c r="F3" s="153"/>
      <c r="G3" s="153"/>
      <c r="H3" s="153"/>
    </row>
    <row r="4" spans="1:8" s="5" customFormat="1" ht="15.75">
      <c r="A4" s="153" t="s">
        <v>267</v>
      </c>
      <c r="B4" s="153"/>
      <c r="C4" s="153"/>
      <c r="D4" s="153"/>
      <c r="E4" s="153"/>
      <c r="F4" s="153"/>
      <c r="G4" s="153"/>
      <c r="H4" s="153"/>
    </row>
    <row r="5" spans="1:8" s="5" customFormat="1" ht="33" customHeight="1">
      <c r="A5" s="158" t="s">
        <v>338</v>
      </c>
      <c r="B5" s="153"/>
      <c r="C5" s="153"/>
      <c r="D5" s="153"/>
      <c r="E5" s="153"/>
      <c r="F5" s="153"/>
      <c r="G5" s="153"/>
      <c r="H5" s="153"/>
    </row>
    <row r="6" s="5" customFormat="1" ht="15">
      <c r="A6" s="96"/>
    </row>
    <row r="7" spans="1:8" s="39" customFormat="1" ht="15">
      <c r="A7" s="154" t="s">
        <v>92</v>
      </c>
      <c r="B7" s="154" t="s">
        <v>276</v>
      </c>
      <c r="C7" s="154" t="s">
        <v>104</v>
      </c>
      <c r="D7" s="156" t="s">
        <v>106</v>
      </c>
      <c r="E7" s="157"/>
      <c r="F7" s="154" t="s">
        <v>105</v>
      </c>
      <c r="G7" s="154" t="s">
        <v>5</v>
      </c>
      <c r="H7" s="154" t="s">
        <v>3</v>
      </c>
    </row>
    <row r="8" spans="1:8" s="39" customFormat="1" ht="129.75" customHeight="1">
      <c r="A8" s="155"/>
      <c r="B8" s="155"/>
      <c r="C8" s="155"/>
      <c r="D8" s="97" t="s">
        <v>103</v>
      </c>
      <c r="E8" s="97" t="s">
        <v>102</v>
      </c>
      <c r="F8" s="155"/>
      <c r="G8" s="155"/>
      <c r="H8" s="155"/>
    </row>
    <row r="9" spans="1:8" s="39" customFormat="1" ht="1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</row>
    <row r="10" spans="1:8" s="39" customFormat="1" ht="15">
      <c r="A10" s="4" t="s">
        <v>89</v>
      </c>
      <c r="B10" s="159" t="s">
        <v>13</v>
      </c>
      <c r="C10" s="160"/>
      <c r="D10" s="160"/>
      <c r="E10" s="160"/>
      <c r="F10" s="160"/>
      <c r="G10" s="160"/>
      <c r="H10" s="161"/>
    </row>
    <row r="11" spans="1:13" s="39" customFormat="1" ht="409.5" customHeight="1">
      <c r="A11" s="4" t="s">
        <v>95</v>
      </c>
      <c r="B11" s="2" t="s">
        <v>4</v>
      </c>
      <c r="C11" s="2" t="s">
        <v>277</v>
      </c>
      <c r="D11" s="4" t="s">
        <v>336</v>
      </c>
      <c r="E11" s="4" t="s">
        <v>337</v>
      </c>
      <c r="F11" s="98" t="s">
        <v>279</v>
      </c>
      <c r="G11" s="98" t="s">
        <v>280</v>
      </c>
      <c r="H11" s="99" t="s">
        <v>282</v>
      </c>
      <c r="L11" s="39" t="s">
        <v>268</v>
      </c>
      <c r="M11" s="100"/>
    </row>
    <row r="12" spans="1:8" s="39" customFormat="1" ht="225">
      <c r="A12" s="4" t="s">
        <v>96</v>
      </c>
      <c r="B12" s="2" t="s">
        <v>6</v>
      </c>
      <c r="C12" s="2" t="s">
        <v>277</v>
      </c>
      <c r="D12" s="4" t="s">
        <v>336</v>
      </c>
      <c r="E12" s="4" t="s">
        <v>337</v>
      </c>
      <c r="F12" s="2" t="s">
        <v>0</v>
      </c>
      <c r="G12" s="2" t="s">
        <v>187</v>
      </c>
      <c r="H12" s="35" t="s">
        <v>74</v>
      </c>
    </row>
    <row r="13" spans="1:8" s="39" customFormat="1" ht="180">
      <c r="A13" s="4" t="s">
        <v>99</v>
      </c>
      <c r="B13" s="2" t="s">
        <v>7</v>
      </c>
      <c r="C13" s="2" t="s">
        <v>277</v>
      </c>
      <c r="D13" s="4" t="s">
        <v>336</v>
      </c>
      <c r="E13" s="4" t="s">
        <v>337</v>
      </c>
      <c r="F13" s="2" t="s">
        <v>71</v>
      </c>
      <c r="G13" s="2" t="s">
        <v>70</v>
      </c>
      <c r="H13" s="2" t="s">
        <v>72</v>
      </c>
    </row>
    <row r="14" spans="1:8" s="39" customFormat="1" ht="375">
      <c r="A14" s="4" t="s">
        <v>174</v>
      </c>
      <c r="B14" s="2" t="s">
        <v>8</v>
      </c>
      <c r="C14" s="2" t="s">
        <v>277</v>
      </c>
      <c r="D14" s="4" t="s">
        <v>336</v>
      </c>
      <c r="E14" s="4" t="s">
        <v>337</v>
      </c>
      <c r="F14" s="2" t="s">
        <v>1</v>
      </c>
      <c r="G14" s="2" t="s">
        <v>2</v>
      </c>
      <c r="H14" s="2" t="s">
        <v>9</v>
      </c>
    </row>
    <row r="15" spans="1:8" s="39" customFormat="1" ht="15">
      <c r="A15" s="4"/>
      <c r="B15" s="101"/>
      <c r="C15" s="102"/>
      <c r="D15" s="103"/>
      <c r="E15" s="103"/>
      <c r="F15" s="102"/>
      <c r="G15" s="102"/>
      <c r="H15" s="104"/>
    </row>
    <row r="16" spans="1:8" s="39" customFormat="1" ht="15" customHeight="1">
      <c r="A16" s="4" t="s">
        <v>97</v>
      </c>
      <c r="B16" s="159" t="s">
        <v>265</v>
      </c>
      <c r="C16" s="160"/>
      <c r="D16" s="160"/>
      <c r="E16" s="160"/>
      <c r="F16" s="160"/>
      <c r="G16" s="160"/>
      <c r="H16" s="161"/>
    </row>
    <row r="17" spans="1:8" s="39" customFormat="1" ht="87.75" customHeight="1">
      <c r="A17" s="4" t="s">
        <v>207</v>
      </c>
      <c r="B17" s="2" t="s">
        <v>10</v>
      </c>
      <c r="C17" s="2" t="s">
        <v>277</v>
      </c>
      <c r="D17" s="4" t="s">
        <v>336</v>
      </c>
      <c r="E17" s="4" t="s">
        <v>337</v>
      </c>
      <c r="F17" s="2" t="s">
        <v>226</v>
      </c>
      <c r="G17" s="2" t="s">
        <v>172</v>
      </c>
      <c r="H17" s="2" t="s">
        <v>173</v>
      </c>
    </row>
    <row r="18" s="5" customFormat="1" ht="3" customHeight="1">
      <c r="A18" s="96"/>
    </row>
  </sheetData>
  <sheetProtection/>
  <mergeCells count="12">
    <mergeCell ref="B16:H16"/>
    <mergeCell ref="B10:H10"/>
    <mergeCell ref="A3:H3"/>
    <mergeCell ref="F7:F8"/>
    <mergeCell ref="G7:G8"/>
    <mergeCell ref="H7:H8"/>
    <mergeCell ref="A7:A8"/>
    <mergeCell ref="B7:B8"/>
    <mergeCell ref="C7:C8"/>
    <mergeCell ref="D7:E7"/>
    <mergeCell ref="A4:H4"/>
    <mergeCell ref="A5:H5"/>
  </mergeCells>
  <printOptions horizontalCentered="1"/>
  <pageMargins left="0.1968503937007874" right="0.17" top="0.3937007874015748" bottom="0.3937007874015748" header="0" footer="0"/>
  <pageSetup fitToHeight="2" horizontalDpi="600" verticalDpi="600" orientation="landscape" paperSize="9" scale="75" r:id="rId1"/>
  <ignoredErrors>
    <ignoredError sqref="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200" zoomScaleSheetLayoutView="200" workbookViewId="0" topLeftCell="A1">
      <selection activeCell="B5" sqref="B5:G5"/>
    </sheetView>
  </sheetViews>
  <sheetFormatPr defaultColWidth="9.00390625" defaultRowHeight="12.75"/>
  <cols>
    <col min="1" max="1" width="4.875" style="9" customWidth="1"/>
    <col min="2" max="2" width="29.875" style="9" customWidth="1"/>
    <col min="3" max="3" width="18.00390625" style="9" customWidth="1"/>
    <col min="4" max="6" width="14.75390625" style="9" customWidth="1"/>
    <col min="7" max="7" width="33.875" style="9" customWidth="1"/>
    <col min="8" max="16384" width="9.125" style="9" customWidth="1"/>
  </cols>
  <sheetData>
    <row r="1" s="5" customFormat="1" ht="15">
      <c r="G1" s="38" t="s">
        <v>288</v>
      </c>
    </row>
    <row r="2" s="5" customFormat="1" ht="15">
      <c r="H2" s="5" t="s">
        <v>263</v>
      </c>
    </row>
    <row r="3" spans="1:7" s="92" customFormat="1" ht="18.75">
      <c r="A3" s="146" t="s">
        <v>188</v>
      </c>
      <c r="B3" s="146"/>
      <c r="C3" s="146"/>
      <c r="D3" s="146"/>
      <c r="E3" s="146"/>
      <c r="F3" s="146"/>
      <c r="G3" s="146"/>
    </row>
    <row r="4" spans="1:7" s="92" customFormat="1" ht="45.75" customHeight="1">
      <c r="A4" s="166" t="s">
        <v>339</v>
      </c>
      <c r="B4" s="146"/>
      <c r="C4" s="146"/>
      <c r="D4" s="146"/>
      <c r="E4" s="146"/>
      <c r="F4" s="146"/>
      <c r="G4" s="146"/>
    </row>
    <row r="5" spans="2:7" s="5" customFormat="1" ht="15">
      <c r="B5" s="169"/>
      <c r="C5" s="170"/>
      <c r="D5" s="170"/>
      <c r="E5" s="170"/>
      <c r="F5" s="170"/>
      <c r="G5" s="170"/>
    </row>
    <row r="6" spans="1:7" s="106" customFormat="1" ht="15">
      <c r="A6" s="167" t="s">
        <v>92</v>
      </c>
      <c r="B6" s="167" t="s">
        <v>189</v>
      </c>
      <c r="C6" s="167" t="s">
        <v>190</v>
      </c>
      <c r="D6" s="162" t="s">
        <v>191</v>
      </c>
      <c r="E6" s="163"/>
      <c r="F6" s="164"/>
      <c r="G6" s="167" t="s">
        <v>11</v>
      </c>
    </row>
    <row r="7" spans="1:7" s="106" customFormat="1" ht="51.75" customHeight="1">
      <c r="A7" s="168"/>
      <c r="B7" s="168"/>
      <c r="C7" s="168"/>
      <c r="D7" s="3" t="s">
        <v>192</v>
      </c>
      <c r="E7" s="3" t="s">
        <v>193</v>
      </c>
      <c r="F7" s="3" t="s">
        <v>194</v>
      </c>
      <c r="G7" s="168"/>
    </row>
    <row r="8" spans="1:7" s="5" customFormat="1" ht="15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</row>
    <row r="9" spans="1:7" s="39" customFormat="1" ht="15">
      <c r="A9" s="4"/>
      <c r="B9" s="162" t="s">
        <v>227</v>
      </c>
      <c r="C9" s="163"/>
      <c r="D9" s="163"/>
      <c r="E9" s="163"/>
      <c r="F9" s="163"/>
      <c r="G9" s="164"/>
    </row>
    <row r="10" s="5" customFormat="1" ht="6" customHeight="1"/>
    <row r="11" s="7" customFormat="1" ht="13.5">
      <c r="A11" s="31" t="s">
        <v>195</v>
      </c>
    </row>
    <row r="12" s="7" customFormat="1" ht="13.5">
      <c r="A12" s="31" t="s">
        <v>196</v>
      </c>
    </row>
    <row r="13" spans="1:7" s="7" customFormat="1" ht="36" customHeight="1">
      <c r="A13" s="165" t="s">
        <v>197</v>
      </c>
      <c r="B13" s="165"/>
      <c r="C13" s="165"/>
      <c r="D13" s="165"/>
      <c r="E13" s="165"/>
      <c r="F13" s="165"/>
      <c r="G13" s="165"/>
    </row>
    <row r="14" ht="3" customHeight="1">
      <c r="B14" s="108"/>
    </row>
  </sheetData>
  <sheetProtection/>
  <mergeCells count="10">
    <mergeCell ref="B9:G9"/>
    <mergeCell ref="A13:G13"/>
    <mergeCell ref="A3:G3"/>
    <mergeCell ref="A4:G4"/>
    <mergeCell ref="A6:A7"/>
    <mergeCell ref="B6:B7"/>
    <mergeCell ref="C6:C7"/>
    <mergeCell ref="D6:F6"/>
    <mergeCell ref="G6:G7"/>
    <mergeCell ref="B5:G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875" style="9" customWidth="1"/>
    <col min="2" max="2" width="17.375" style="9" customWidth="1"/>
    <col min="3" max="3" width="68.375" style="9" customWidth="1"/>
    <col min="4" max="4" width="19.875" style="9" customWidth="1"/>
    <col min="5" max="5" width="19.00390625" style="9" customWidth="1"/>
    <col min="6" max="16384" width="9.125" style="9" customWidth="1"/>
  </cols>
  <sheetData>
    <row r="1" s="5" customFormat="1" ht="15">
      <c r="E1" s="38" t="s">
        <v>287</v>
      </c>
    </row>
    <row r="2" s="5" customFormat="1" ht="15"/>
    <row r="3" spans="1:5" s="5" customFormat="1" ht="15.75">
      <c r="A3" s="153" t="s">
        <v>91</v>
      </c>
      <c r="B3" s="153"/>
      <c r="C3" s="153"/>
      <c r="D3" s="153"/>
      <c r="E3" s="153"/>
    </row>
    <row r="4" spans="1:5" s="5" customFormat="1" ht="15.75">
      <c r="A4" s="153" t="s">
        <v>198</v>
      </c>
      <c r="B4" s="153"/>
      <c r="C4" s="153"/>
      <c r="D4" s="153"/>
      <c r="E4" s="153"/>
    </row>
    <row r="5" spans="1:5" s="5" customFormat="1" ht="36" customHeight="1">
      <c r="A5" s="171" t="s">
        <v>330</v>
      </c>
      <c r="B5" s="171"/>
      <c r="C5" s="171"/>
      <c r="D5" s="171"/>
      <c r="E5" s="171"/>
    </row>
    <row r="6" spans="1:5" s="5" customFormat="1" ht="15">
      <c r="A6" s="34"/>
      <c r="B6" s="34"/>
      <c r="C6" s="34"/>
      <c r="D6" s="34"/>
      <c r="E6" s="34"/>
    </row>
    <row r="7" spans="1:5" s="106" customFormat="1" ht="62.25" customHeight="1">
      <c r="A7" s="90" t="s">
        <v>92</v>
      </c>
      <c r="B7" s="90" t="s">
        <v>199</v>
      </c>
      <c r="C7" s="90" t="s">
        <v>200</v>
      </c>
      <c r="D7" s="90" t="s">
        <v>201</v>
      </c>
      <c r="E7" s="90" t="s">
        <v>202</v>
      </c>
    </row>
    <row r="8" spans="1:5" s="39" customFormat="1" ht="15">
      <c r="A8" s="91">
        <v>1</v>
      </c>
      <c r="B8" s="91">
        <v>2</v>
      </c>
      <c r="C8" s="91">
        <v>3</v>
      </c>
      <c r="D8" s="91">
        <v>4</v>
      </c>
      <c r="E8" s="91">
        <v>5</v>
      </c>
    </row>
    <row r="9" spans="1:5" s="39" customFormat="1" ht="15">
      <c r="A9" s="4"/>
      <c r="B9" s="162" t="s">
        <v>227</v>
      </c>
      <c r="C9" s="163"/>
      <c r="D9" s="163"/>
      <c r="E9" s="164"/>
    </row>
    <row r="10" ht="3" customHeight="1"/>
  </sheetData>
  <sheetProtection/>
  <mergeCells count="4">
    <mergeCell ref="A3:E3"/>
    <mergeCell ref="A4:E4"/>
    <mergeCell ref="A5:E5"/>
    <mergeCell ref="B9:E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view="pageBreakPreview" zoomScale="120" zoomScaleSheetLayoutView="120" workbookViewId="0" topLeftCell="A7">
      <selection activeCell="B8" sqref="B8:D8"/>
    </sheetView>
  </sheetViews>
  <sheetFormatPr defaultColWidth="9.00390625" defaultRowHeight="12.75"/>
  <cols>
    <col min="1" max="1" width="4.625" style="9" customWidth="1"/>
    <col min="2" max="2" width="37.75390625" style="9" customWidth="1"/>
    <col min="3" max="3" width="28.625" style="81" customWidth="1"/>
    <col min="4" max="4" width="25.625" style="9" customWidth="1"/>
    <col min="5" max="16384" width="9.125" style="9" customWidth="1"/>
  </cols>
  <sheetData>
    <row r="1" spans="3:4" s="5" customFormat="1" ht="15">
      <c r="C1" s="61"/>
      <c r="D1" s="38" t="s">
        <v>284</v>
      </c>
    </row>
    <row r="2" s="5" customFormat="1" ht="15">
      <c r="C2" s="61"/>
    </row>
    <row r="3" spans="1:4" ht="45.75" customHeight="1">
      <c r="A3" s="158" t="s">
        <v>340</v>
      </c>
      <c r="B3" s="153"/>
      <c r="C3" s="153"/>
      <c r="D3" s="153"/>
    </row>
    <row r="4" s="5" customFormat="1" ht="15">
      <c r="C4" s="61"/>
    </row>
    <row r="5" spans="1:4" ht="12.75">
      <c r="A5" s="175" t="s">
        <v>203</v>
      </c>
      <c r="B5" s="175" t="s">
        <v>204</v>
      </c>
      <c r="C5" s="175" t="s">
        <v>36</v>
      </c>
      <c r="D5" s="175" t="s">
        <v>205</v>
      </c>
    </row>
    <row r="6" spans="1:4" ht="12.75">
      <c r="A6" s="176"/>
      <c r="B6" s="176"/>
      <c r="C6" s="176"/>
      <c r="D6" s="176"/>
    </row>
    <row r="7" spans="1:4" ht="12.75">
      <c r="A7" s="109">
        <v>1</v>
      </c>
      <c r="B7" s="109">
        <v>2</v>
      </c>
      <c r="C7" s="109">
        <v>3</v>
      </c>
      <c r="D7" s="109">
        <v>4</v>
      </c>
    </row>
    <row r="8" spans="1:4" ht="38.25" customHeight="1">
      <c r="A8" s="110">
        <v>1</v>
      </c>
      <c r="B8" s="159" t="s">
        <v>13</v>
      </c>
      <c r="C8" s="160"/>
      <c r="D8" s="161"/>
    </row>
    <row r="9" spans="1:4" ht="12.75" customHeight="1">
      <c r="A9" s="172" t="s">
        <v>20</v>
      </c>
      <c r="B9" s="173"/>
      <c r="C9" s="173"/>
      <c r="D9" s="174"/>
    </row>
    <row r="10" spans="1:4" ht="76.5">
      <c r="A10" s="110" t="s">
        <v>95</v>
      </c>
      <c r="B10" s="33" t="s">
        <v>228</v>
      </c>
      <c r="C10" s="111" t="s">
        <v>15</v>
      </c>
      <c r="D10" s="110" t="s">
        <v>14</v>
      </c>
    </row>
    <row r="11" spans="1:4" ht="51">
      <c r="A11" s="110" t="s">
        <v>96</v>
      </c>
      <c r="B11" s="33" t="s">
        <v>17</v>
      </c>
      <c r="C11" s="111" t="s">
        <v>318</v>
      </c>
      <c r="D11" s="110" t="s">
        <v>16</v>
      </c>
    </row>
    <row r="12" spans="1:4" ht="38.25">
      <c r="A12" s="110" t="s">
        <v>99</v>
      </c>
      <c r="B12" s="33" t="s">
        <v>18</v>
      </c>
      <c r="C12" s="111" t="s">
        <v>319</v>
      </c>
      <c r="D12" s="110" t="s">
        <v>19</v>
      </c>
    </row>
    <row r="13" spans="1:4" ht="12.75" customHeight="1">
      <c r="A13" s="172" t="s">
        <v>21</v>
      </c>
      <c r="B13" s="173"/>
      <c r="C13" s="173"/>
      <c r="D13" s="174"/>
    </row>
    <row r="14" spans="1:4" ht="51">
      <c r="A14" s="110" t="s">
        <v>174</v>
      </c>
      <c r="B14" s="33" t="s">
        <v>23</v>
      </c>
      <c r="C14" s="111" t="s">
        <v>319</v>
      </c>
      <c r="D14" s="110" t="s">
        <v>19</v>
      </c>
    </row>
    <row r="15" spans="1:4" ht="12.75">
      <c r="A15" s="172" t="s">
        <v>163</v>
      </c>
      <c r="B15" s="173"/>
      <c r="C15" s="173"/>
      <c r="D15" s="174"/>
    </row>
    <row r="16" spans="1:4" ht="38.25">
      <c r="A16" s="110" t="s">
        <v>178</v>
      </c>
      <c r="B16" s="33" t="s">
        <v>68</v>
      </c>
      <c r="C16" s="111" t="s">
        <v>320</v>
      </c>
      <c r="D16" s="110" t="s">
        <v>22</v>
      </c>
    </row>
    <row r="17" spans="1:4" ht="12.75">
      <c r="A17" s="172" t="s">
        <v>24</v>
      </c>
      <c r="B17" s="173"/>
      <c r="C17" s="173"/>
      <c r="D17" s="174"/>
    </row>
    <row r="18" spans="1:4" ht="38.25">
      <c r="A18" s="110" t="s">
        <v>235</v>
      </c>
      <c r="B18" s="98" t="s">
        <v>230</v>
      </c>
      <c r="C18" s="111" t="s">
        <v>323</v>
      </c>
      <c r="D18" s="110" t="s">
        <v>16</v>
      </c>
    </row>
    <row r="19" spans="1:4" ht="25.5">
      <c r="A19" s="110" t="s">
        <v>236</v>
      </c>
      <c r="B19" s="98" t="s">
        <v>231</v>
      </c>
      <c r="C19" s="111" t="s">
        <v>26</v>
      </c>
      <c r="D19" s="110" t="s">
        <v>27</v>
      </c>
    </row>
    <row r="20" spans="1:4" ht="12.75">
      <c r="A20" s="172" t="s">
        <v>69</v>
      </c>
      <c r="B20" s="173"/>
      <c r="C20" s="173"/>
      <c r="D20" s="174"/>
    </row>
    <row r="21" spans="1:4" ht="38.25">
      <c r="A21" s="110" t="s">
        <v>237</v>
      </c>
      <c r="B21" s="98" t="s">
        <v>25</v>
      </c>
      <c r="C21" s="111" t="s">
        <v>332</v>
      </c>
      <c r="D21" s="110" t="s">
        <v>16</v>
      </c>
    </row>
    <row r="22" spans="1:4" ht="25.5">
      <c r="A22" s="110" t="s">
        <v>238</v>
      </c>
      <c r="B22" s="98" t="s">
        <v>231</v>
      </c>
      <c r="C22" s="111" t="s">
        <v>26</v>
      </c>
      <c r="D22" s="110" t="s">
        <v>27</v>
      </c>
    </row>
    <row r="23" spans="1:4" ht="12.75">
      <c r="A23" s="172" t="s">
        <v>225</v>
      </c>
      <c r="B23" s="173"/>
      <c r="C23" s="173"/>
      <c r="D23" s="174"/>
    </row>
    <row r="24" spans="1:4" ht="38.25">
      <c r="A24" s="110" t="s">
        <v>239</v>
      </c>
      <c r="B24" s="98" t="s">
        <v>25</v>
      </c>
      <c r="C24" s="111" t="s">
        <v>323</v>
      </c>
      <c r="D24" s="110" t="s">
        <v>16</v>
      </c>
    </row>
    <row r="25" spans="1:4" ht="25.5">
      <c r="A25" s="110" t="s">
        <v>240</v>
      </c>
      <c r="B25" s="98" t="s">
        <v>231</v>
      </c>
      <c r="C25" s="111" t="s">
        <v>26</v>
      </c>
      <c r="D25" s="110" t="s">
        <v>27</v>
      </c>
    </row>
    <row r="26" spans="1:4" ht="26.25" customHeight="1">
      <c r="A26" s="172" t="s">
        <v>61</v>
      </c>
      <c r="B26" s="173"/>
      <c r="C26" s="173"/>
      <c r="D26" s="174"/>
    </row>
    <row r="27" spans="1:4" ht="25.5">
      <c r="A27" s="110" t="s">
        <v>241</v>
      </c>
      <c r="B27" s="98" t="s">
        <v>29</v>
      </c>
      <c r="C27" s="111" t="s">
        <v>28</v>
      </c>
      <c r="D27" s="110" t="s">
        <v>27</v>
      </c>
    </row>
    <row r="28" spans="1:4" ht="51">
      <c r="A28" s="110" t="s">
        <v>242</v>
      </c>
      <c r="B28" s="98" t="s">
        <v>33</v>
      </c>
      <c r="C28" s="111" t="s">
        <v>28</v>
      </c>
      <c r="D28" s="110" t="s">
        <v>19</v>
      </c>
    </row>
    <row r="29" spans="1:4" ht="38.25">
      <c r="A29" s="110" t="s">
        <v>243</v>
      </c>
      <c r="B29" s="98" t="s">
        <v>34</v>
      </c>
      <c r="C29" s="111" t="s">
        <v>26</v>
      </c>
      <c r="D29" s="110" t="s">
        <v>19</v>
      </c>
    </row>
    <row r="30" spans="1:4" ht="12.75">
      <c r="A30" s="172" t="s">
        <v>30</v>
      </c>
      <c r="B30" s="173"/>
      <c r="C30" s="173"/>
      <c r="D30" s="174"/>
    </row>
    <row r="31" spans="1:4" ht="25.5">
      <c r="A31" s="110" t="s">
        <v>244</v>
      </c>
      <c r="B31" s="98" t="s">
        <v>248</v>
      </c>
      <c r="C31" s="111" t="s">
        <v>324</v>
      </c>
      <c r="D31" s="110" t="s">
        <v>19</v>
      </c>
    </row>
    <row r="32" spans="1:4" ht="38.25">
      <c r="A32" s="110" t="s">
        <v>245</v>
      </c>
      <c r="B32" s="98" t="s">
        <v>65</v>
      </c>
      <c r="C32" s="111" t="s">
        <v>321</v>
      </c>
      <c r="D32" s="110" t="s">
        <v>27</v>
      </c>
    </row>
    <row r="33" spans="1:4" ht="51">
      <c r="A33" s="110" t="s">
        <v>246</v>
      </c>
      <c r="B33" s="98" t="s">
        <v>35</v>
      </c>
      <c r="C33" s="111" t="s">
        <v>321</v>
      </c>
      <c r="D33" s="110" t="s">
        <v>27</v>
      </c>
    </row>
    <row r="34" spans="1:4" ht="24.75" customHeight="1">
      <c r="A34" s="172" t="s">
        <v>31</v>
      </c>
      <c r="B34" s="173"/>
      <c r="C34" s="173"/>
      <c r="D34" s="174"/>
    </row>
    <row r="35" spans="1:4" ht="25.5">
      <c r="A35" s="110" t="s">
        <v>247</v>
      </c>
      <c r="B35" s="98" t="s">
        <v>249</v>
      </c>
      <c r="C35" s="111" t="s">
        <v>322</v>
      </c>
      <c r="D35" s="110" t="s">
        <v>27</v>
      </c>
    </row>
    <row r="36" spans="1:4" ht="12.75">
      <c r="A36" s="110"/>
      <c r="B36" s="98"/>
      <c r="C36" s="111"/>
      <c r="D36" s="110"/>
    </row>
    <row r="37" spans="1:4" ht="25.5" customHeight="1">
      <c r="A37" s="110" t="s">
        <v>97</v>
      </c>
      <c r="B37" s="159" t="s">
        <v>32</v>
      </c>
      <c r="C37" s="160"/>
      <c r="D37" s="161"/>
    </row>
    <row r="38" spans="1:4" ht="25.5">
      <c r="A38" s="110" t="s">
        <v>207</v>
      </c>
      <c r="B38" s="98" t="s">
        <v>10</v>
      </c>
      <c r="C38" s="111" t="s">
        <v>322</v>
      </c>
      <c r="D38" s="112" t="s">
        <v>229</v>
      </c>
    </row>
  </sheetData>
  <sheetProtection/>
  <mergeCells count="16">
    <mergeCell ref="A9:D9"/>
    <mergeCell ref="A13:D13"/>
    <mergeCell ref="B8:D8"/>
    <mergeCell ref="A3:D3"/>
    <mergeCell ref="A5:A6"/>
    <mergeCell ref="B5:B6"/>
    <mergeCell ref="C5:C6"/>
    <mergeCell ref="D5:D6"/>
    <mergeCell ref="B37:D37"/>
    <mergeCell ref="A15:D15"/>
    <mergeCell ref="A34:D34"/>
    <mergeCell ref="A17:D17"/>
    <mergeCell ref="A20:D20"/>
    <mergeCell ref="A23:D23"/>
    <mergeCell ref="A26:D26"/>
    <mergeCell ref="A30:D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2"/>
  <sheetViews>
    <sheetView view="pageBreakPreview" zoomScaleSheetLayoutView="100" workbookViewId="0" topLeftCell="A1">
      <pane xSplit="2" ySplit="7" topLeftCell="C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7" sqref="A7:A13"/>
    </sheetView>
  </sheetViews>
  <sheetFormatPr defaultColWidth="9.00390625" defaultRowHeight="12.75"/>
  <cols>
    <col min="1" max="1" width="6.75390625" style="9" bestFit="1" customWidth="1"/>
    <col min="2" max="2" width="36.625" style="9" customWidth="1"/>
    <col min="3" max="3" width="37.75390625" style="9" customWidth="1"/>
    <col min="4" max="4" width="9.75390625" style="9" customWidth="1"/>
    <col min="5" max="5" width="12.25390625" style="9" customWidth="1"/>
    <col min="6" max="6" width="24.625" style="9" customWidth="1"/>
    <col min="7" max="10" width="13.125" style="9" bestFit="1" customWidth="1"/>
    <col min="11" max="11" width="12.25390625" style="9" customWidth="1"/>
    <col min="12" max="16384" width="9.125" style="9" customWidth="1"/>
  </cols>
  <sheetData>
    <row r="1" spans="8:10" s="5" customFormat="1" ht="15">
      <c r="H1" s="180" t="s">
        <v>286</v>
      </c>
      <c r="I1" s="180"/>
      <c r="J1" s="180"/>
    </row>
    <row r="2" s="5" customFormat="1" ht="7.5" customHeight="1"/>
    <row r="3" spans="1:10" s="5" customFormat="1" ht="45" customHeight="1">
      <c r="A3" s="158" t="s">
        <v>342</v>
      </c>
      <c r="B3" s="153"/>
      <c r="C3" s="153"/>
      <c r="D3" s="153"/>
      <c r="E3" s="153"/>
      <c r="F3" s="153"/>
      <c r="G3" s="153"/>
      <c r="H3" s="153"/>
      <c r="I3" s="153"/>
      <c r="J3" s="179"/>
    </row>
    <row r="4" s="5" customFormat="1" ht="15">
      <c r="J4" s="5" t="s">
        <v>108</v>
      </c>
    </row>
    <row r="5" spans="1:11" s="5" customFormat="1" ht="57.75" customHeight="1">
      <c r="A5" s="181" t="s">
        <v>119</v>
      </c>
      <c r="B5" s="181" t="s">
        <v>12</v>
      </c>
      <c r="C5" s="181"/>
      <c r="D5" s="183" t="s">
        <v>109</v>
      </c>
      <c r="E5" s="184"/>
      <c r="F5" s="185" t="s">
        <v>115</v>
      </c>
      <c r="G5" s="186"/>
      <c r="H5" s="186"/>
      <c r="I5" s="186"/>
      <c r="J5" s="186"/>
      <c r="K5" s="186"/>
    </row>
    <row r="6" spans="1:11" s="5" customFormat="1" ht="15">
      <c r="A6" s="182"/>
      <c r="B6" s="182"/>
      <c r="C6" s="182"/>
      <c r="D6" s="3" t="s">
        <v>94</v>
      </c>
      <c r="E6" s="3" t="s">
        <v>111</v>
      </c>
      <c r="F6" s="3" t="s">
        <v>112</v>
      </c>
      <c r="G6" s="3" t="s">
        <v>164</v>
      </c>
      <c r="H6" s="3" t="s">
        <v>165</v>
      </c>
      <c r="I6" s="3" t="s">
        <v>269</v>
      </c>
      <c r="J6" s="3" t="s">
        <v>317</v>
      </c>
      <c r="K6" s="3">
        <v>2021</v>
      </c>
    </row>
    <row r="7" spans="1:11" s="7" customFormat="1" ht="63" customHeight="1">
      <c r="A7" s="177"/>
      <c r="B7" s="177" t="s">
        <v>341</v>
      </c>
      <c r="C7" s="6" t="s">
        <v>159</v>
      </c>
      <c r="D7" s="4" t="s">
        <v>283</v>
      </c>
      <c r="E7" s="91"/>
      <c r="F7" s="117">
        <f>G7+H7+I7+J7+K7</f>
        <v>72642.35526</v>
      </c>
      <c r="G7" s="117">
        <f>G9+G10</f>
        <v>11680.773</v>
      </c>
      <c r="H7" s="30">
        <f>SUM(H8:H13)</f>
        <v>19707.134720000002</v>
      </c>
      <c r="I7" s="30">
        <f>SUM(I8:I13)</f>
        <v>14772.774</v>
      </c>
      <c r="J7" s="30">
        <f>SUM(J8:J13)</f>
        <v>14772.774</v>
      </c>
      <c r="K7" s="117">
        <f>K9+K10</f>
        <v>11708.89954</v>
      </c>
    </row>
    <row r="8" spans="1:11" s="8" customFormat="1" ht="18" customHeight="1">
      <c r="A8" s="178"/>
      <c r="B8" s="178"/>
      <c r="C8" s="6" t="s">
        <v>137</v>
      </c>
      <c r="D8" s="4" t="s">
        <v>169</v>
      </c>
      <c r="E8" s="91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s="8" customFormat="1" ht="27.75" customHeight="1">
      <c r="A9" s="178"/>
      <c r="B9" s="178"/>
      <c r="C9" s="6" t="s">
        <v>114</v>
      </c>
      <c r="D9" s="4"/>
      <c r="E9" s="91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s="8" customFormat="1" ht="50.25" customHeight="1">
      <c r="A10" s="178"/>
      <c r="B10" s="178"/>
      <c r="C10" s="6" t="s">
        <v>38</v>
      </c>
      <c r="D10" s="4" t="s">
        <v>283</v>
      </c>
      <c r="E10" s="4"/>
      <c r="F10" s="117">
        <f>G10+H10+I10+J10+K10</f>
        <v>72642.35526</v>
      </c>
      <c r="G10" s="117">
        <f>G17+G45</f>
        <v>11680.773</v>
      </c>
      <c r="H10" s="30">
        <f>H17+H45</f>
        <v>19707.134720000002</v>
      </c>
      <c r="I10" s="30">
        <f>I17+I52</f>
        <v>14772.774</v>
      </c>
      <c r="J10" s="30">
        <f>J17+J45</f>
        <v>14772.774</v>
      </c>
      <c r="K10" s="117">
        <f>K17+K45</f>
        <v>11708.89954</v>
      </c>
    </row>
    <row r="11" spans="1:11" s="8" customFormat="1" ht="20.25" customHeight="1">
      <c r="A11" s="178"/>
      <c r="B11" s="178"/>
      <c r="C11" s="6" t="s">
        <v>110</v>
      </c>
      <c r="D11" s="4" t="s">
        <v>169</v>
      </c>
      <c r="E11" s="4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s="8" customFormat="1" ht="21" customHeight="1">
      <c r="A12" s="178"/>
      <c r="B12" s="178"/>
      <c r="C12" s="6" t="s">
        <v>118</v>
      </c>
      <c r="D12" s="4" t="s">
        <v>169</v>
      </c>
      <c r="E12" s="4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s="8" customFormat="1" ht="47.25" customHeight="1">
      <c r="A13" s="178"/>
      <c r="B13" s="178"/>
      <c r="C13" s="6" t="s">
        <v>138</v>
      </c>
      <c r="D13" s="4" t="s">
        <v>169</v>
      </c>
      <c r="E13" s="4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s="8" customFormat="1" ht="31.5" customHeight="1">
      <c r="A14" s="188" t="s">
        <v>101</v>
      </c>
      <c r="B14" s="177" t="s">
        <v>13</v>
      </c>
      <c r="C14" s="6" t="s">
        <v>159</v>
      </c>
      <c r="D14" s="4" t="s">
        <v>283</v>
      </c>
      <c r="E14" s="91"/>
      <c r="F14" s="117">
        <f>G14+H14+I14+J14+K14</f>
        <v>23913.46015</v>
      </c>
      <c r="G14" s="116">
        <f>G16+G17</f>
        <v>4018.47</v>
      </c>
      <c r="H14" s="30">
        <f>H16+H17</f>
        <v>8308.87572</v>
      </c>
      <c r="I14" s="30">
        <f>I16+I17</f>
        <v>3730.115</v>
      </c>
      <c r="J14" s="30">
        <f>J16+J17</f>
        <v>3730.115</v>
      </c>
      <c r="K14" s="116">
        <f>K16+K17</f>
        <v>4125.88443</v>
      </c>
    </row>
    <row r="15" spans="1:11" s="8" customFormat="1" ht="30">
      <c r="A15" s="189"/>
      <c r="B15" s="178"/>
      <c r="C15" s="6" t="s">
        <v>113</v>
      </c>
      <c r="D15" s="4" t="s">
        <v>169</v>
      </c>
      <c r="E15" s="4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s="8" customFormat="1" ht="24" customHeight="1">
      <c r="A16" s="189"/>
      <c r="B16" s="178"/>
      <c r="C16" s="6" t="s">
        <v>114</v>
      </c>
      <c r="D16" s="4"/>
      <c r="E16" s="91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s="8" customFormat="1" ht="51" customHeight="1">
      <c r="A17" s="189"/>
      <c r="B17" s="178"/>
      <c r="C17" s="6" t="s">
        <v>38</v>
      </c>
      <c r="D17" s="4" t="s">
        <v>283</v>
      </c>
      <c r="E17" s="4"/>
      <c r="F17" s="117">
        <f>G17+H17+I17+J17+K17</f>
        <v>23913.46015</v>
      </c>
      <c r="G17" s="117">
        <f>G21+G28+G35</f>
        <v>4018.47</v>
      </c>
      <c r="H17" s="30">
        <f>H21+H28+H35</f>
        <v>8308.87572</v>
      </c>
      <c r="I17" s="30">
        <f>I21+I28+I35</f>
        <v>3730.115</v>
      </c>
      <c r="J17" s="30">
        <f>J21+J28+J35</f>
        <v>3730.115</v>
      </c>
      <c r="K17" s="117">
        <f>K21+K28+K35</f>
        <v>4125.88443</v>
      </c>
    </row>
    <row r="18" spans="1:11" s="8" customFormat="1" ht="15">
      <c r="A18" s="189"/>
      <c r="B18" s="178"/>
      <c r="C18" s="6" t="s">
        <v>110</v>
      </c>
      <c r="D18" s="4" t="s">
        <v>169</v>
      </c>
      <c r="E18" s="4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s="8" customFormat="1" ht="15" customHeight="1">
      <c r="A19" s="189"/>
      <c r="B19" s="178"/>
      <c r="C19" s="6" t="s">
        <v>118</v>
      </c>
      <c r="D19" s="4" t="s">
        <v>169</v>
      </c>
      <c r="E19" s="4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s="8" customFormat="1" ht="18" customHeight="1">
      <c r="A20" s="189"/>
      <c r="B20" s="178"/>
      <c r="C20" s="6" t="s">
        <v>139</v>
      </c>
      <c r="D20" s="4" t="s">
        <v>169</v>
      </c>
      <c r="E20" s="4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  <row r="21" spans="1:11" s="8" customFormat="1" ht="15">
      <c r="A21" s="167" t="s">
        <v>120</v>
      </c>
      <c r="B21" s="193" t="s">
        <v>4</v>
      </c>
      <c r="C21" s="6" t="s">
        <v>159</v>
      </c>
      <c r="D21" s="4" t="s">
        <v>283</v>
      </c>
      <c r="E21" s="91"/>
      <c r="F21" s="116">
        <f>SUM(G21:K21)</f>
        <v>18371.86395</v>
      </c>
      <c r="G21" s="116">
        <f>SUM(G22:G27)</f>
        <v>3149.66</v>
      </c>
      <c r="H21" s="30">
        <f>SUM(H22:H27)</f>
        <v>6317.76072</v>
      </c>
      <c r="I21" s="30">
        <f>SUM(I22:I27)</f>
        <v>2920</v>
      </c>
      <c r="J21" s="30">
        <f>SUM(J22:J27)</f>
        <v>2920</v>
      </c>
      <c r="K21" s="116">
        <f>K23+K24</f>
        <v>3064.44323</v>
      </c>
    </row>
    <row r="22" spans="1:11" s="8" customFormat="1" ht="18.75" customHeight="1">
      <c r="A22" s="192"/>
      <c r="B22" s="194"/>
      <c r="C22" s="6" t="s">
        <v>113</v>
      </c>
      <c r="D22" s="4" t="s">
        <v>169</v>
      </c>
      <c r="E22" s="4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s="8" customFormat="1" ht="15" customHeight="1">
      <c r="A23" s="192"/>
      <c r="B23" s="194"/>
      <c r="C23" s="6" t="s">
        <v>114</v>
      </c>
      <c r="D23" s="4"/>
      <c r="E23" s="4"/>
      <c r="F23" s="117">
        <f>G23+H23+I23+J23+K23</f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s="8" customFormat="1" ht="45" customHeight="1">
      <c r="A24" s="192"/>
      <c r="B24" s="194"/>
      <c r="C24" s="6" t="s">
        <v>38</v>
      </c>
      <c r="D24" s="4" t="s">
        <v>283</v>
      </c>
      <c r="E24" s="4"/>
      <c r="F24" s="117">
        <f>G24+H24+I24+J24+K24</f>
        <v>18371.86395</v>
      </c>
      <c r="G24" s="116">
        <v>3149.66</v>
      </c>
      <c r="H24" s="30">
        <v>6317.76072</v>
      </c>
      <c r="I24" s="30">
        <v>2920</v>
      </c>
      <c r="J24" s="30">
        <v>2920</v>
      </c>
      <c r="K24" s="116">
        <v>3064.44323</v>
      </c>
    </row>
    <row r="25" spans="1:11" s="8" customFormat="1" ht="18.75" customHeight="1">
      <c r="A25" s="192"/>
      <c r="B25" s="194"/>
      <c r="C25" s="6" t="s">
        <v>110</v>
      </c>
      <c r="D25" s="4" t="s">
        <v>169</v>
      </c>
      <c r="E25" s="4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s="8" customFormat="1" ht="15">
      <c r="A26" s="192"/>
      <c r="B26" s="194"/>
      <c r="C26" s="6" t="s">
        <v>118</v>
      </c>
      <c r="D26" s="4" t="s">
        <v>169</v>
      </c>
      <c r="E26" s="4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s="8" customFormat="1" ht="36" customHeight="1">
      <c r="A27" s="192"/>
      <c r="B27" s="195"/>
      <c r="C27" s="6" t="s">
        <v>139</v>
      </c>
      <c r="D27" s="4" t="s">
        <v>169</v>
      </c>
      <c r="E27" s="4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s="8" customFormat="1" ht="15">
      <c r="A28" s="167" t="s">
        <v>161</v>
      </c>
      <c r="B28" s="193" t="s">
        <v>7</v>
      </c>
      <c r="C28" s="6" t="s">
        <v>159</v>
      </c>
      <c r="D28" s="4" t="s">
        <v>283</v>
      </c>
      <c r="E28" s="91"/>
      <c r="F28" s="30">
        <f>SUM(G28:K28)</f>
        <v>5541.5962</v>
      </c>
      <c r="G28" s="30">
        <f>SUM(G29:G34)</f>
        <v>868.81</v>
      </c>
      <c r="H28" s="30">
        <f>SUM(H29:H34)</f>
        <v>1991.115</v>
      </c>
      <c r="I28" s="30">
        <f>SUM(I29:I34)</f>
        <v>810.115</v>
      </c>
      <c r="J28" s="30">
        <f>SUM(J29:J34)</f>
        <v>810.115</v>
      </c>
      <c r="K28" s="30">
        <f>SUM(K29:K34)</f>
        <v>1061.4412</v>
      </c>
    </row>
    <row r="29" spans="1:11" s="8" customFormat="1" ht="21.75" customHeight="1">
      <c r="A29" s="192"/>
      <c r="B29" s="194"/>
      <c r="C29" s="6" t="s">
        <v>113</v>
      </c>
      <c r="D29" s="4" t="s">
        <v>169</v>
      </c>
      <c r="E29" s="4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s="8" customFormat="1" ht="21.75" customHeight="1">
      <c r="A30" s="192"/>
      <c r="B30" s="194"/>
      <c r="C30" s="6" t="s">
        <v>114</v>
      </c>
      <c r="D30" s="4"/>
      <c r="E30" s="4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s="8" customFormat="1" ht="30" customHeight="1">
      <c r="A31" s="192"/>
      <c r="B31" s="194"/>
      <c r="C31" s="6" t="s">
        <v>38</v>
      </c>
      <c r="D31" s="4" t="s">
        <v>283</v>
      </c>
      <c r="E31" s="4"/>
      <c r="F31" s="117">
        <f>G31+H31+I31+J31+K31</f>
        <v>5541.5962</v>
      </c>
      <c r="G31" s="30">
        <v>868.81</v>
      </c>
      <c r="H31" s="30">
        <v>1991.115</v>
      </c>
      <c r="I31" s="30">
        <v>810.115</v>
      </c>
      <c r="J31" s="30">
        <v>810.115</v>
      </c>
      <c r="K31" s="30">
        <v>1061.4412</v>
      </c>
    </row>
    <row r="32" spans="1:11" s="8" customFormat="1" ht="24" customHeight="1">
      <c r="A32" s="192"/>
      <c r="B32" s="194"/>
      <c r="C32" s="6" t="s">
        <v>110</v>
      </c>
      <c r="D32" s="4" t="s">
        <v>169</v>
      </c>
      <c r="E32" s="4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</row>
    <row r="33" spans="1:11" s="8" customFormat="1" ht="19.5" customHeight="1">
      <c r="A33" s="192"/>
      <c r="B33" s="194"/>
      <c r="C33" s="6" t="s">
        <v>118</v>
      </c>
      <c r="D33" s="4" t="s">
        <v>169</v>
      </c>
      <c r="E33" s="4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</row>
    <row r="34" spans="1:11" s="8" customFormat="1" ht="35.25" customHeight="1">
      <c r="A34" s="192"/>
      <c r="B34" s="195"/>
      <c r="C34" s="6" t="s">
        <v>139</v>
      </c>
      <c r="D34" s="4" t="s">
        <v>169</v>
      </c>
      <c r="E34" s="4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</row>
    <row r="35" spans="1:11" s="8" customFormat="1" ht="15">
      <c r="A35" s="167" t="s">
        <v>162</v>
      </c>
      <c r="B35" s="193" t="s">
        <v>8</v>
      </c>
      <c r="C35" s="6" t="s">
        <v>159</v>
      </c>
      <c r="D35" s="4" t="s">
        <v>283</v>
      </c>
      <c r="E35" s="91"/>
      <c r="F35" s="30">
        <f>SUM(G35:K35)</f>
        <v>0</v>
      </c>
      <c r="G35" s="30">
        <f>SUM(G36:G41)</f>
        <v>0</v>
      </c>
      <c r="H35" s="30">
        <f>SUM(H36:H41)</f>
        <v>0</v>
      </c>
      <c r="I35" s="30">
        <f>SUM(I36:I41)</f>
        <v>0</v>
      </c>
      <c r="J35" s="30">
        <f>SUM(J36:J41)</f>
        <v>0</v>
      </c>
      <c r="K35" s="30">
        <f>SUM(K36:K41)</f>
        <v>0</v>
      </c>
    </row>
    <row r="36" spans="1:11" s="8" customFormat="1" ht="21.75" customHeight="1">
      <c r="A36" s="192"/>
      <c r="B36" s="194"/>
      <c r="C36" s="6" t="s">
        <v>113</v>
      </c>
      <c r="D36" s="4"/>
      <c r="E36" s="4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s="8" customFormat="1" ht="18" customHeight="1">
      <c r="A37" s="192"/>
      <c r="B37" s="194"/>
      <c r="C37" s="6" t="s">
        <v>114</v>
      </c>
      <c r="D37" s="4"/>
      <c r="E37" s="4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</row>
    <row r="38" spans="1:11" s="8" customFormat="1" ht="33" customHeight="1">
      <c r="A38" s="192"/>
      <c r="B38" s="194"/>
      <c r="C38" s="6" t="s">
        <v>38</v>
      </c>
      <c r="D38" s="4" t="s">
        <v>283</v>
      </c>
      <c r="E38" s="4"/>
      <c r="F38" s="117">
        <f>G38+H38+I38+J38+K38</f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8" customFormat="1" ht="21" customHeight="1">
      <c r="A39" s="192"/>
      <c r="B39" s="194"/>
      <c r="C39" s="6" t="s">
        <v>110</v>
      </c>
      <c r="D39" s="4" t="s">
        <v>169</v>
      </c>
      <c r="E39" s="4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1:11" s="8" customFormat="1" ht="21.75" customHeight="1">
      <c r="A40" s="192"/>
      <c r="B40" s="194"/>
      <c r="C40" s="6" t="s">
        <v>118</v>
      </c>
      <c r="D40" s="4" t="s">
        <v>169</v>
      </c>
      <c r="E40" s="4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s="8" customFormat="1" ht="47.25" customHeight="1">
      <c r="A41" s="192"/>
      <c r="B41" s="195"/>
      <c r="C41" s="6" t="s">
        <v>139</v>
      </c>
      <c r="D41" s="4" t="s">
        <v>169</v>
      </c>
      <c r="E41" s="4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</row>
    <row r="42" spans="1:11" s="8" customFormat="1" ht="16.5" customHeight="1">
      <c r="A42" s="188" t="s">
        <v>121</v>
      </c>
      <c r="B42" s="191" t="s">
        <v>265</v>
      </c>
      <c r="C42" s="6" t="s">
        <v>159</v>
      </c>
      <c r="D42" s="4">
        <v>14</v>
      </c>
      <c r="E42" s="91"/>
      <c r="F42" s="30">
        <f>SUM(G42:K42)</f>
        <v>48728.89511</v>
      </c>
      <c r="G42" s="30">
        <f>SUM(G43:G48)</f>
        <v>7662.303</v>
      </c>
      <c r="H42" s="30">
        <f>SUM(H43:H48)</f>
        <v>11398.259</v>
      </c>
      <c r="I42" s="30">
        <f>SUM(I43:I48)</f>
        <v>11042.659</v>
      </c>
      <c r="J42" s="30">
        <f>SUM(J43:J48)</f>
        <v>11042.659</v>
      </c>
      <c r="K42" s="30">
        <f>SUM(K43:K48)</f>
        <v>7583.01511</v>
      </c>
    </row>
    <row r="43" spans="1:11" s="8" customFormat="1" ht="16.5" customHeight="1">
      <c r="A43" s="189"/>
      <c r="B43" s="191"/>
      <c r="C43" s="6" t="s">
        <v>113</v>
      </c>
      <c r="D43" s="4" t="s">
        <v>169</v>
      </c>
      <c r="E43" s="4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</row>
    <row r="44" spans="1:11" s="8" customFormat="1" ht="15" customHeight="1">
      <c r="A44" s="189"/>
      <c r="B44" s="191"/>
      <c r="C44" s="6" t="s">
        <v>114</v>
      </c>
      <c r="D44" s="4"/>
      <c r="E44" s="91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</row>
    <row r="45" spans="1:11" s="8" customFormat="1" ht="29.25" customHeight="1">
      <c r="A45" s="189"/>
      <c r="B45" s="191"/>
      <c r="C45" s="6" t="s">
        <v>38</v>
      </c>
      <c r="D45" s="4" t="s">
        <v>283</v>
      </c>
      <c r="E45" s="4"/>
      <c r="F45" s="117">
        <f>G45+H45+I45+J45+K45</f>
        <v>48728.89511</v>
      </c>
      <c r="G45" s="117">
        <f>G52</f>
        <v>7662.303</v>
      </c>
      <c r="H45" s="30">
        <v>11398.259</v>
      </c>
      <c r="I45" s="30">
        <v>11042.659</v>
      </c>
      <c r="J45" s="30">
        <v>11042.659</v>
      </c>
      <c r="K45" s="117">
        <f>K52</f>
        <v>7583.01511</v>
      </c>
    </row>
    <row r="46" spans="1:11" s="8" customFormat="1" ht="19.5" customHeight="1">
      <c r="A46" s="189"/>
      <c r="B46" s="191"/>
      <c r="C46" s="6" t="s">
        <v>110</v>
      </c>
      <c r="D46" s="4" t="s">
        <v>169</v>
      </c>
      <c r="E46" s="4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</row>
    <row r="47" spans="1:11" s="8" customFormat="1" ht="18" customHeight="1">
      <c r="A47" s="189"/>
      <c r="B47" s="191"/>
      <c r="C47" s="6" t="s">
        <v>118</v>
      </c>
      <c r="D47" s="4" t="s">
        <v>169</v>
      </c>
      <c r="E47" s="4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</row>
    <row r="48" spans="1:11" s="8" customFormat="1" ht="38.25" customHeight="1">
      <c r="A48" s="190"/>
      <c r="B48" s="191"/>
      <c r="C48" s="6" t="s">
        <v>139</v>
      </c>
      <c r="D48" s="4" t="s">
        <v>169</v>
      </c>
      <c r="E48" s="4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</row>
    <row r="49" spans="1:11" s="8" customFormat="1" ht="18" customHeight="1">
      <c r="A49" s="167" t="s">
        <v>160</v>
      </c>
      <c r="B49" s="193" t="s">
        <v>10</v>
      </c>
      <c r="C49" s="6" t="s">
        <v>159</v>
      </c>
      <c r="D49" s="4" t="s">
        <v>283</v>
      </c>
      <c r="E49" s="91"/>
      <c r="F49" s="30">
        <f>SUM(G49:K49)</f>
        <v>48728.89511</v>
      </c>
      <c r="G49" s="30">
        <f>SUM(G50:G55)</f>
        <v>7662.303</v>
      </c>
      <c r="H49" s="30">
        <f>SUM(H50:H55)</f>
        <v>11398.259</v>
      </c>
      <c r="I49" s="30">
        <f>SUM(I50:I55)</f>
        <v>11042.659</v>
      </c>
      <c r="J49" s="30">
        <f>SUM(J50:J55)</f>
        <v>11042.659</v>
      </c>
      <c r="K49" s="30">
        <f>K52</f>
        <v>7583.01511</v>
      </c>
    </row>
    <row r="50" spans="1:11" s="8" customFormat="1" ht="30">
      <c r="A50" s="192"/>
      <c r="B50" s="194"/>
      <c r="C50" s="6" t="s">
        <v>113</v>
      </c>
      <c r="D50" s="4" t="s">
        <v>169</v>
      </c>
      <c r="E50" s="4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</row>
    <row r="51" spans="1:11" s="8" customFormat="1" ht="15" customHeight="1">
      <c r="A51" s="192"/>
      <c r="B51" s="194"/>
      <c r="C51" s="6" t="s">
        <v>114</v>
      </c>
      <c r="D51" s="4"/>
      <c r="E51" s="4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s="8" customFormat="1" ht="35.25" customHeight="1">
      <c r="A52" s="192"/>
      <c r="B52" s="194"/>
      <c r="C52" s="6" t="s">
        <v>38</v>
      </c>
      <c r="D52" s="4" t="s">
        <v>283</v>
      </c>
      <c r="E52" s="4"/>
      <c r="F52" s="117">
        <f>G52+H52+I52+J52+K52</f>
        <v>48728.89511</v>
      </c>
      <c r="G52" s="30">
        <v>7662.303</v>
      </c>
      <c r="H52" s="30">
        <v>11398.259</v>
      </c>
      <c r="I52" s="30">
        <v>11042.659</v>
      </c>
      <c r="J52" s="30">
        <v>11042.659</v>
      </c>
      <c r="K52" s="30">
        <v>7583.01511</v>
      </c>
    </row>
    <row r="53" spans="1:11" s="8" customFormat="1" ht="18" customHeight="1">
      <c r="A53" s="192"/>
      <c r="B53" s="194"/>
      <c r="C53" s="6" t="s">
        <v>110</v>
      </c>
      <c r="D53" s="4" t="s">
        <v>169</v>
      </c>
      <c r="E53" s="4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s="8" customFormat="1" ht="15">
      <c r="A54" s="192"/>
      <c r="B54" s="194"/>
      <c r="C54" s="6" t="s">
        <v>118</v>
      </c>
      <c r="D54" s="4" t="s">
        <v>169</v>
      </c>
      <c r="E54" s="4" t="s">
        <v>169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</row>
    <row r="55" spans="1:11" s="8" customFormat="1" ht="30">
      <c r="A55" s="168"/>
      <c r="B55" s="195"/>
      <c r="C55" s="6" t="s">
        <v>139</v>
      </c>
      <c r="D55" s="4" t="s">
        <v>169</v>
      </c>
      <c r="E55" s="4" t="s">
        <v>169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</row>
    <row r="56" spans="1:10" s="8" customFormat="1" ht="2.2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8" customFormat="1" ht="3.75" customHeight="1" hidden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4.25" customHeight="1">
      <c r="A58" s="187" t="s">
        <v>39</v>
      </c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0" ht="11.25" customHeight="1">
      <c r="A59" s="187" t="s">
        <v>264</v>
      </c>
      <c r="B59" s="187"/>
      <c r="C59" s="187"/>
      <c r="D59" s="187"/>
      <c r="E59" s="187"/>
      <c r="F59" s="187"/>
      <c r="G59" s="187"/>
      <c r="H59" s="187"/>
      <c r="I59" s="187"/>
      <c r="J59" s="187"/>
    </row>
    <row r="60" spans="1:10" ht="26.25" customHeight="1">
      <c r="A60" s="187" t="s">
        <v>140</v>
      </c>
      <c r="B60" s="187"/>
      <c r="C60" s="187"/>
      <c r="D60" s="187"/>
      <c r="E60" s="187"/>
      <c r="F60" s="187"/>
      <c r="G60" s="187"/>
      <c r="H60" s="187"/>
      <c r="I60" s="187"/>
      <c r="J60" s="187"/>
    </row>
    <row r="61" spans="1:10" s="7" customFormat="1" ht="25.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7" customFormat="1" ht="25.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</sheetData>
  <sheetProtection/>
  <mergeCells count="24">
    <mergeCell ref="A14:A20"/>
    <mergeCell ref="B14:B20"/>
    <mergeCell ref="A35:A41"/>
    <mergeCell ref="B35:B41"/>
    <mergeCell ref="A28:A34"/>
    <mergeCell ref="B28:B34"/>
    <mergeCell ref="A21:A27"/>
    <mergeCell ref="B21:B27"/>
    <mergeCell ref="A60:J60"/>
    <mergeCell ref="A42:A48"/>
    <mergeCell ref="B42:B48"/>
    <mergeCell ref="A49:A55"/>
    <mergeCell ref="B49:B55"/>
    <mergeCell ref="A58:J58"/>
    <mergeCell ref="A59:J59"/>
    <mergeCell ref="A7:A13"/>
    <mergeCell ref="A3:J3"/>
    <mergeCell ref="B7:B13"/>
    <mergeCell ref="H1:J1"/>
    <mergeCell ref="A5:A6"/>
    <mergeCell ref="B5:B6"/>
    <mergeCell ref="C5:C6"/>
    <mergeCell ref="D5:E5"/>
    <mergeCell ref="F5:K5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6"/>
  <sheetViews>
    <sheetView zoomScaleSheetLayoutView="100" zoomScalePageLayoutView="0" workbookViewId="0" topLeftCell="A19">
      <selection activeCell="K9" sqref="K9"/>
    </sheetView>
  </sheetViews>
  <sheetFormatPr defaultColWidth="9.00390625" defaultRowHeight="12.75"/>
  <cols>
    <col min="1" max="1" width="6.625" style="42" customWidth="1"/>
    <col min="2" max="2" width="53.75390625" style="42" customWidth="1"/>
    <col min="3" max="6" width="10.75390625" style="42" customWidth="1"/>
    <col min="7" max="10" width="16.625" style="42" bestFit="1" customWidth="1"/>
    <col min="11" max="11" width="15.125" style="42" customWidth="1"/>
    <col min="12" max="16384" width="9.125" style="42" customWidth="1"/>
  </cols>
  <sheetData>
    <row r="1" spans="9:10" ht="15">
      <c r="I1" s="180" t="s">
        <v>285</v>
      </c>
      <c r="J1" s="180"/>
    </row>
    <row r="2" ht="5.25" customHeight="1"/>
    <row r="3" spans="1:10" ht="57.75" customHeight="1">
      <c r="A3" s="201" t="s">
        <v>343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</row>
    <row r="6" spans="1:11" ht="13.5" customHeight="1">
      <c r="A6" s="114"/>
      <c r="B6" s="115"/>
      <c r="C6" s="115"/>
      <c r="D6" s="113"/>
      <c r="E6" s="113"/>
      <c r="F6" s="113"/>
      <c r="G6" s="198"/>
      <c r="H6" s="198"/>
      <c r="I6" s="198"/>
      <c r="J6" s="198"/>
      <c r="K6" s="198"/>
    </row>
    <row r="7" spans="1:11" ht="15.75">
      <c r="A7" s="203" t="s">
        <v>119</v>
      </c>
      <c r="B7" s="205" t="s">
        <v>122</v>
      </c>
      <c r="C7" s="207" t="s">
        <v>123</v>
      </c>
      <c r="D7" s="208"/>
      <c r="E7" s="208"/>
      <c r="F7" s="209"/>
      <c r="G7" s="196"/>
      <c r="H7" s="196"/>
      <c r="I7" s="196"/>
      <c r="J7" s="197"/>
      <c r="K7" s="133"/>
    </row>
    <row r="8" spans="1:11" ht="15.75">
      <c r="A8" s="204"/>
      <c r="B8" s="206"/>
      <c r="C8" s="43" t="s">
        <v>94</v>
      </c>
      <c r="D8" s="43" t="s">
        <v>124</v>
      </c>
      <c r="E8" s="43" t="s">
        <v>125</v>
      </c>
      <c r="F8" s="43" t="s">
        <v>126</v>
      </c>
      <c r="G8" s="43">
        <v>2017</v>
      </c>
      <c r="H8" s="43">
        <v>2018</v>
      </c>
      <c r="I8" s="43">
        <v>2019</v>
      </c>
      <c r="J8" s="43">
        <v>2020</v>
      </c>
      <c r="K8" s="43">
        <v>2021</v>
      </c>
    </row>
    <row r="9" spans="1:11" ht="12.75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</row>
    <row r="10" spans="1:11" ht="47.25">
      <c r="A10" s="46" t="s">
        <v>116</v>
      </c>
      <c r="B10" s="47" t="s">
        <v>37</v>
      </c>
      <c r="C10" s="48" t="s">
        <v>117</v>
      </c>
      <c r="D10" s="48" t="s">
        <v>117</v>
      </c>
      <c r="E10" s="48" t="s">
        <v>117</v>
      </c>
      <c r="F10" s="48" t="s">
        <v>117</v>
      </c>
      <c r="G10" s="49">
        <f>G11+G14</f>
        <v>4018.47</v>
      </c>
      <c r="H10" s="49">
        <f>H11+H14</f>
        <v>8308.87572</v>
      </c>
      <c r="I10" s="49">
        <f>I11+I14</f>
        <v>3730.115</v>
      </c>
      <c r="J10" s="49">
        <f>J11+J14</f>
        <v>3730.115</v>
      </c>
      <c r="K10" s="49">
        <f>K11+K14</f>
        <v>4125.88443</v>
      </c>
    </row>
    <row r="11" spans="1:11" ht="15.75">
      <c r="A11" s="50" t="s">
        <v>101</v>
      </c>
      <c r="B11" s="51" t="s">
        <v>127</v>
      </c>
      <c r="C11" s="52" t="s">
        <v>283</v>
      </c>
      <c r="D11" s="52" t="s">
        <v>180</v>
      </c>
      <c r="E11" s="52" t="s">
        <v>169</v>
      </c>
      <c r="F11" s="52" t="s">
        <v>181</v>
      </c>
      <c r="G11" s="53">
        <f>G12+G13</f>
        <v>3448.67217</v>
      </c>
      <c r="H11" s="53">
        <f>SUM(H12:H13)</f>
        <v>5953.76372</v>
      </c>
      <c r="I11" s="53">
        <f>SUM(I12:I13)</f>
        <v>2210.115</v>
      </c>
      <c r="J11" s="53">
        <f>SUM(J12:J13)</f>
        <v>2210.115</v>
      </c>
      <c r="K11" s="53">
        <f>K12+K13</f>
        <v>2580.00531</v>
      </c>
    </row>
    <row r="12" spans="1:11" ht="31.5">
      <c r="A12" s="50" t="s">
        <v>128</v>
      </c>
      <c r="B12" s="54" t="s">
        <v>129</v>
      </c>
      <c r="C12" s="52" t="s">
        <v>169</v>
      </c>
      <c r="D12" s="52" t="s">
        <v>169</v>
      </c>
      <c r="E12" s="52" t="s">
        <v>169</v>
      </c>
      <c r="F12" s="52" t="s">
        <v>169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31.5">
      <c r="A13" s="50" t="s">
        <v>130</v>
      </c>
      <c r="B13" s="54" t="s">
        <v>40</v>
      </c>
      <c r="C13" s="52" t="s">
        <v>283</v>
      </c>
      <c r="D13" s="52" t="s">
        <v>180</v>
      </c>
      <c r="E13" s="52" t="s">
        <v>169</v>
      </c>
      <c r="F13" s="52" t="s">
        <v>181</v>
      </c>
      <c r="G13" s="53">
        <v>3448.67217</v>
      </c>
      <c r="H13" s="53">
        <v>5953.76372</v>
      </c>
      <c r="I13" s="53">
        <v>2210.115</v>
      </c>
      <c r="J13" s="53">
        <v>2210.115</v>
      </c>
      <c r="K13" s="53">
        <v>2580.00531</v>
      </c>
    </row>
    <row r="14" spans="1:11" ht="31.5">
      <c r="A14" s="50" t="s">
        <v>121</v>
      </c>
      <c r="B14" s="51" t="s">
        <v>131</v>
      </c>
      <c r="C14" s="52" t="s">
        <v>283</v>
      </c>
      <c r="D14" s="52" t="s">
        <v>182</v>
      </c>
      <c r="E14" s="52" t="s">
        <v>316</v>
      </c>
      <c r="F14" s="52" t="s">
        <v>181</v>
      </c>
      <c r="G14" s="53">
        <f>SUM(G15:G16)</f>
        <v>569.79783</v>
      </c>
      <c r="H14" s="53">
        <f>SUM(H15:H16)</f>
        <v>2355.112</v>
      </c>
      <c r="I14" s="53">
        <f>SUM(I15:I16)</f>
        <v>1520</v>
      </c>
      <c r="J14" s="53">
        <f>SUM(J15:J16)</f>
        <v>1520</v>
      </c>
      <c r="K14" s="53">
        <f>SUM(K15:K16)</f>
        <v>1545.87912</v>
      </c>
    </row>
    <row r="15" spans="1:11" ht="31.5">
      <c r="A15" s="55"/>
      <c r="B15" s="54" t="s">
        <v>129</v>
      </c>
      <c r="C15" s="52" t="s">
        <v>169</v>
      </c>
      <c r="D15" s="52" t="s">
        <v>169</v>
      </c>
      <c r="E15" s="52" t="s">
        <v>169</v>
      </c>
      <c r="F15" s="52" t="s">
        <v>169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31.5">
      <c r="A16" s="55"/>
      <c r="B16" s="54" t="s">
        <v>41</v>
      </c>
      <c r="C16" s="52" t="s">
        <v>283</v>
      </c>
      <c r="D16" s="52" t="s">
        <v>182</v>
      </c>
      <c r="E16" s="52" t="s">
        <v>316</v>
      </c>
      <c r="F16" s="52" t="s">
        <v>181</v>
      </c>
      <c r="G16" s="53">
        <v>569.79783</v>
      </c>
      <c r="H16" s="53">
        <v>2355.112</v>
      </c>
      <c r="I16" s="53">
        <v>1520</v>
      </c>
      <c r="J16" s="53">
        <v>1520</v>
      </c>
      <c r="K16" s="53">
        <v>1545.87912</v>
      </c>
    </row>
    <row r="17" spans="1:11" ht="15.75">
      <c r="A17" s="56"/>
      <c r="B17" s="43"/>
      <c r="C17" s="52"/>
      <c r="D17" s="52"/>
      <c r="E17" s="52"/>
      <c r="F17" s="52"/>
      <c r="G17" s="53"/>
      <c r="H17" s="53"/>
      <c r="I17" s="53"/>
      <c r="J17" s="53"/>
      <c r="K17" s="53"/>
    </row>
    <row r="18" spans="1:11" ht="47.25">
      <c r="A18" s="57" t="s">
        <v>132</v>
      </c>
      <c r="B18" s="47" t="s">
        <v>43</v>
      </c>
      <c r="C18" s="58" t="s">
        <v>117</v>
      </c>
      <c r="D18" s="58" t="s">
        <v>117</v>
      </c>
      <c r="E18" s="58" t="s">
        <v>117</v>
      </c>
      <c r="F18" s="58" t="s">
        <v>117</v>
      </c>
      <c r="G18" s="49">
        <f>G25+G22+G19+G28</f>
        <v>7662.303</v>
      </c>
      <c r="H18" s="49">
        <f>H25+H22+H19+H28</f>
        <v>11398.259</v>
      </c>
      <c r="I18" s="49">
        <f>I25+I22+I19+I28</f>
        <v>11042.659</v>
      </c>
      <c r="J18" s="49">
        <f>J19+J22+J25+J28</f>
        <v>11042.659</v>
      </c>
      <c r="K18" s="49">
        <f>K25+K22+K19+K28</f>
        <v>7583.01511</v>
      </c>
    </row>
    <row r="19" spans="1:11" ht="31.5">
      <c r="A19" s="59" t="s">
        <v>133</v>
      </c>
      <c r="B19" s="51" t="s">
        <v>127</v>
      </c>
      <c r="C19" s="52" t="s">
        <v>283</v>
      </c>
      <c r="D19" s="52" t="s">
        <v>234</v>
      </c>
      <c r="E19" s="52" t="s">
        <v>314</v>
      </c>
      <c r="F19" s="52">
        <v>100</v>
      </c>
      <c r="G19" s="53">
        <f>G20+G21</f>
        <v>3179.514</v>
      </c>
      <c r="H19" s="53">
        <f>SUM(H20:H21)</f>
        <v>6103.766</v>
      </c>
      <c r="I19" s="53">
        <f>SUM(I20:I21)</f>
        <v>6048.166</v>
      </c>
      <c r="J19" s="53">
        <f>SUM(J20:J21)</f>
        <v>6048.166</v>
      </c>
      <c r="K19" s="53">
        <f>SUM(K20:K21)</f>
        <v>3397.33147</v>
      </c>
    </row>
    <row r="20" spans="1:11" ht="31.5">
      <c r="A20" s="59"/>
      <c r="B20" s="54" t="s">
        <v>129</v>
      </c>
      <c r="C20" s="52" t="s">
        <v>169</v>
      </c>
      <c r="D20" s="52" t="s">
        <v>169</v>
      </c>
      <c r="E20" s="52" t="s">
        <v>169</v>
      </c>
      <c r="F20" s="52" t="s">
        <v>169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</row>
    <row r="21" spans="1:11" ht="31.5">
      <c r="A21" s="59"/>
      <c r="B21" s="54" t="s">
        <v>41</v>
      </c>
      <c r="C21" s="52" t="s">
        <v>283</v>
      </c>
      <c r="D21" s="52" t="s">
        <v>234</v>
      </c>
      <c r="E21" s="52" t="s">
        <v>314</v>
      </c>
      <c r="F21" s="52">
        <v>100</v>
      </c>
      <c r="G21" s="53">
        <v>3179.514</v>
      </c>
      <c r="H21" s="53">
        <v>6103.766</v>
      </c>
      <c r="I21" s="53">
        <v>6048.166</v>
      </c>
      <c r="J21" s="53">
        <v>6048.166</v>
      </c>
      <c r="K21" s="53">
        <v>3397.33147</v>
      </c>
    </row>
    <row r="22" spans="1:11" ht="31.5">
      <c r="A22" s="59" t="s">
        <v>183</v>
      </c>
      <c r="B22" s="51" t="s">
        <v>185</v>
      </c>
      <c r="C22" s="52" t="s">
        <v>283</v>
      </c>
      <c r="D22" s="52" t="s">
        <v>180</v>
      </c>
      <c r="E22" s="52" t="s">
        <v>315</v>
      </c>
      <c r="F22" s="52">
        <v>200</v>
      </c>
      <c r="G22" s="53">
        <f>SUM(G23:G24)</f>
        <v>1029.92</v>
      </c>
      <c r="H22" s="53">
        <f>SUM(H23:H24)</f>
        <v>629.27</v>
      </c>
      <c r="I22" s="53">
        <f>SUM(I23:I24)</f>
        <v>329.27</v>
      </c>
      <c r="J22" s="53">
        <f>SUM(J23:J24)</f>
        <v>329.27</v>
      </c>
      <c r="K22" s="53">
        <f>SUM(K23:K24)</f>
        <v>594.65416</v>
      </c>
    </row>
    <row r="23" spans="1:11" ht="31.5">
      <c r="A23" s="59"/>
      <c r="B23" s="54" t="s">
        <v>129</v>
      </c>
      <c r="C23" s="52" t="s">
        <v>169</v>
      </c>
      <c r="D23" s="52" t="s">
        <v>169</v>
      </c>
      <c r="E23" s="52" t="s">
        <v>169</v>
      </c>
      <c r="F23" s="52" t="s">
        <v>169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1:11" ht="31.5">
      <c r="A24" s="59"/>
      <c r="B24" s="54" t="s">
        <v>41</v>
      </c>
      <c r="C24" s="52" t="s">
        <v>283</v>
      </c>
      <c r="D24" s="52" t="s">
        <v>180</v>
      </c>
      <c r="E24" s="52" t="s">
        <v>315</v>
      </c>
      <c r="F24" s="52">
        <v>200</v>
      </c>
      <c r="G24" s="53">
        <v>1029.92</v>
      </c>
      <c r="H24" s="53">
        <v>629.27</v>
      </c>
      <c r="I24" s="53">
        <v>329.27</v>
      </c>
      <c r="J24" s="53">
        <v>329.27</v>
      </c>
      <c r="K24" s="53">
        <v>594.65416</v>
      </c>
    </row>
    <row r="25" spans="1:11" ht="31.5">
      <c r="A25" s="59" t="s">
        <v>184</v>
      </c>
      <c r="B25" s="51" t="s">
        <v>186</v>
      </c>
      <c r="C25" s="52" t="s">
        <v>283</v>
      </c>
      <c r="D25" s="52" t="s">
        <v>180</v>
      </c>
      <c r="E25" s="52" t="s">
        <v>315</v>
      </c>
      <c r="F25" s="52">
        <v>800</v>
      </c>
      <c r="G25" s="53">
        <f>SUM(G26:G27)</f>
        <v>100</v>
      </c>
      <c r="H25" s="53">
        <f>SUM(H26:H27)</f>
        <v>185</v>
      </c>
      <c r="I25" s="53">
        <f>SUM(I26:I27)</f>
        <v>185</v>
      </c>
      <c r="J25" s="53">
        <f>SUM(J26:J27)</f>
        <v>185</v>
      </c>
      <c r="K25" s="53">
        <f>SUM(K26:K27)</f>
        <v>114.36248</v>
      </c>
    </row>
    <row r="26" spans="1:11" ht="31.5">
      <c r="A26" s="59"/>
      <c r="B26" s="54" t="s">
        <v>129</v>
      </c>
      <c r="C26" s="52" t="s">
        <v>169</v>
      </c>
      <c r="D26" s="52" t="s">
        <v>169</v>
      </c>
      <c r="E26" s="52" t="s">
        <v>169</v>
      </c>
      <c r="F26" s="52" t="s">
        <v>169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  <row r="27" spans="1:11" ht="31.5">
      <c r="A27" s="59"/>
      <c r="B27" s="54" t="s">
        <v>41</v>
      </c>
      <c r="C27" s="52" t="s">
        <v>283</v>
      </c>
      <c r="D27" s="52" t="s">
        <v>180</v>
      </c>
      <c r="E27" s="52" t="s">
        <v>315</v>
      </c>
      <c r="F27" s="52">
        <v>800</v>
      </c>
      <c r="G27" s="53">
        <v>100</v>
      </c>
      <c r="H27" s="53">
        <v>185</v>
      </c>
      <c r="I27" s="53">
        <v>185</v>
      </c>
      <c r="J27" s="53">
        <v>185</v>
      </c>
      <c r="K27" s="53">
        <v>114.36248</v>
      </c>
    </row>
    <row r="28" spans="1:11" ht="31.5">
      <c r="A28" s="59" t="s">
        <v>232</v>
      </c>
      <c r="B28" s="51" t="s">
        <v>233</v>
      </c>
      <c r="C28" s="52" t="s">
        <v>283</v>
      </c>
      <c r="D28" s="52" t="s">
        <v>180</v>
      </c>
      <c r="E28" s="52" t="s">
        <v>315</v>
      </c>
      <c r="F28" s="52">
        <v>100</v>
      </c>
      <c r="G28" s="53">
        <f>SUM(G29:G30)</f>
        <v>3352.869</v>
      </c>
      <c r="H28" s="53">
        <f>SUM(H29:H30)</f>
        <v>4480.223</v>
      </c>
      <c r="I28" s="53">
        <f>SUM(I29:I30)</f>
        <v>4480.223</v>
      </c>
      <c r="J28" s="53">
        <f>SUM(J29:J30)</f>
        <v>4480.223</v>
      </c>
      <c r="K28" s="53">
        <f>SUM(K29:K30)</f>
        <v>3476.667</v>
      </c>
    </row>
    <row r="29" spans="1:11" ht="31.5">
      <c r="A29" s="59"/>
      <c r="B29" s="54" t="s">
        <v>129</v>
      </c>
      <c r="C29" s="52" t="s">
        <v>169</v>
      </c>
      <c r="D29" s="52" t="s">
        <v>169</v>
      </c>
      <c r="E29" s="52" t="s">
        <v>169</v>
      </c>
      <c r="F29" s="52" t="s">
        <v>169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</row>
    <row r="30" spans="1:11" ht="31.5">
      <c r="A30" s="59"/>
      <c r="B30" s="54" t="s">
        <v>41</v>
      </c>
      <c r="C30" s="52" t="s">
        <v>283</v>
      </c>
      <c r="D30" s="52" t="s">
        <v>180</v>
      </c>
      <c r="E30" s="52" t="s">
        <v>315</v>
      </c>
      <c r="F30" s="52">
        <v>100</v>
      </c>
      <c r="G30" s="53">
        <v>3352.869</v>
      </c>
      <c r="H30" s="53">
        <v>4480.223</v>
      </c>
      <c r="I30" s="53">
        <v>4480.223</v>
      </c>
      <c r="J30" s="53">
        <v>4480.223</v>
      </c>
      <c r="K30" s="53">
        <v>3476.667</v>
      </c>
    </row>
    <row r="31" spans="1:11" ht="15.75">
      <c r="A31" s="56"/>
      <c r="B31" s="43"/>
      <c r="C31" s="43"/>
      <c r="D31" s="43"/>
      <c r="E31" s="43"/>
      <c r="F31" s="43"/>
      <c r="G31" s="53"/>
      <c r="H31" s="53"/>
      <c r="I31" s="53"/>
      <c r="J31" s="53"/>
      <c r="K31" s="53"/>
    </row>
    <row r="32" spans="1:11" ht="15.75">
      <c r="A32" s="59"/>
      <c r="B32" s="47" t="s">
        <v>42</v>
      </c>
      <c r="C32" s="48" t="s">
        <v>117</v>
      </c>
      <c r="D32" s="48" t="s">
        <v>117</v>
      </c>
      <c r="E32" s="48" t="s">
        <v>117</v>
      </c>
      <c r="F32" s="48" t="s">
        <v>117</v>
      </c>
      <c r="G32" s="49">
        <f>G10+G18</f>
        <v>11680.773</v>
      </c>
      <c r="H32" s="49">
        <f>H10+H18</f>
        <v>19707.134720000002</v>
      </c>
      <c r="I32" s="49">
        <f>I10+I18</f>
        <v>14772.774</v>
      </c>
      <c r="J32" s="49">
        <f>J10+J18</f>
        <v>14772.774</v>
      </c>
      <c r="K32" s="49">
        <f>K10+K18</f>
        <v>11708.89954</v>
      </c>
    </row>
    <row r="33" spans="2:10" ht="9.75" customHeight="1">
      <c r="B33" s="60"/>
      <c r="C33" s="60"/>
      <c r="D33" s="60"/>
      <c r="E33" s="60"/>
      <c r="F33" s="60"/>
      <c r="G33" s="60"/>
      <c r="H33" s="60"/>
      <c r="I33" s="60"/>
      <c r="J33" s="60"/>
    </row>
    <row r="34" spans="2:10" ht="33" customHeight="1">
      <c r="B34" s="200" t="s">
        <v>134</v>
      </c>
      <c r="C34" s="200"/>
      <c r="D34" s="200"/>
      <c r="E34" s="200"/>
      <c r="F34" s="200"/>
      <c r="G34" s="200"/>
      <c r="H34" s="200"/>
      <c r="I34" s="200"/>
      <c r="J34" s="200"/>
    </row>
    <row r="35" spans="2:10" ht="12.75">
      <c r="B35" s="199" t="s">
        <v>135</v>
      </c>
      <c r="C35" s="199"/>
      <c r="D35" s="199"/>
      <c r="E35" s="199"/>
      <c r="F35" s="199"/>
      <c r="G35" s="199"/>
      <c r="H35" s="199"/>
      <c r="I35" s="199"/>
      <c r="J35" s="199"/>
    </row>
    <row r="36" spans="2:10" ht="12.75">
      <c r="B36" s="199" t="s">
        <v>136</v>
      </c>
      <c r="C36" s="199"/>
      <c r="D36" s="199"/>
      <c r="E36" s="199"/>
      <c r="F36" s="199"/>
      <c r="G36" s="199"/>
      <c r="H36" s="199"/>
      <c r="I36" s="199"/>
      <c r="J36" s="199"/>
    </row>
  </sheetData>
  <sheetProtection/>
  <mergeCells count="11">
    <mergeCell ref="C7:F7"/>
    <mergeCell ref="G7:J7"/>
    <mergeCell ref="G6:K6"/>
    <mergeCell ref="B35:J35"/>
    <mergeCell ref="B36:J36"/>
    <mergeCell ref="B34:J34"/>
    <mergeCell ref="I1:J1"/>
    <mergeCell ref="A3:J3"/>
    <mergeCell ref="A5:J5"/>
    <mergeCell ref="A7:A8"/>
    <mergeCell ref="B7:B8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G315"/>
  <sheetViews>
    <sheetView tabSelected="1" zoomScale="150" zoomScaleNormal="150" zoomScaleSheetLayoutView="150" workbookViewId="0" topLeftCell="A1">
      <pane ySplit="8" topLeftCell="A9" activePane="bottomLeft" state="frozen"/>
      <selection pane="topLeft" activeCell="A1" sqref="A1"/>
      <selection pane="bottomLeft" activeCell="M105" sqref="M105"/>
    </sheetView>
  </sheetViews>
  <sheetFormatPr defaultColWidth="9.00390625" defaultRowHeight="12.75"/>
  <cols>
    <col min="1" max="1" width="4.125" style="1" customWidth="1"/>
    <col min="2" max="2" width="13.375" style="1" customWidth="1"/>
    <col min="3" max="3" width="9.75390625" style="1" bestFit="1" customWidth="1"/>
    <col min="4" max="5" width="8.125" style="1" customWidth="1"/>
    <col min="6" max="6" width="10.75390625" style="1" customWidth="1"/>
    <col min="7" max="7" width="8.125" style="9" customWidth="1"/>
    <col min="8" max="8" width="10.75390625" style="9" customWidth="1"/>
    <col min="9" max="9" width="6.875" style="32" customWidth="1"/>
    <col min="10" max="10" width="6.875" style="1" customWidth="1"/>
    <col min="11" max="11" width="9.125" style="1" customWidth="1"/>
    <col min="12" max="12" width="6.75390625" style="1" customWidth="1"/>
    <col min="13" max="13" width="6.875" style="1" customWidth="1"/>
    <col min="14" max="33" width="4.00390625" style="1" customWidth="1"/>
    <col min="34" max="16384" width="9.125" style="1" customWidth="1"/>
  </cols>
  <sheetData>
    <row r="1" spans="9:33" s="5" customFormat="1" ht="15">
      <c r="I1" s="61"/>
      <c r="AG1" s="38" t="s">
        <v>208</v>
      </c>
    </row>
    <row r="2" spans="2:9" s="5" customFormat="1" ht="6.75" customHeight="1">
      <c r="B2" s="87"/>
      <c r="I2" s="61"/>
    </row>
    <row r="3" spans="1:33" s="9" customFormat="1" ht="48" customHeight="1">
      <c r="A3" s="166" t="s">
        <v>344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="5" customFormat="1" ht="15">
      <c r="I4" s="61"/>
    </row>
    <row r="5" spans="1:33" s="63" customFormat="1" ht="18" customHeight="1">
      <c r="A5" s="267" t="s">
        <v>203</v>
      </c>
      <c r="B5" s="267" t="s">
        <v>209</v>
      </c>
      <c r="C5" s="268" t="s">
        <v>210</v>
      </c>
      <c r="D5" s="268"/>
      <c r="E5" s="268"/>
      <c r="F5" s="268"/>
      <c r="G5" s="268"/>
      <c r="H5" s="268"/>
      <c r="I5" s="267" t="s">
        <v>211</v>
      </c>
      <c r="J5" s="267" t="s">
        <v>46</v>
      </c>
      <c r="K5" s="267" t="s">
        <v>212</v>
      </c>
      <c r="L5" s="267" t="s">
        <v>213</v>
      </c>
      <c r="M5" s="267" t="s">
        <v>214</v>
      </c>
      <c r="N5" s="267" t="s">
        <v>215</v>
      </c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</row>
    <row r="6" spans="1:33" s="63" customFormat="1" ht="18" customHeight="1">
      <c r="A6" s="267"/>
      <c r="B6" s="267"/>
      <c r="C6" s="268"/>
      <c r="D6" s="268"/>
      <c r="E6" s="268"/>
      <c r="F6" s="268"/>
      <c r="G6" s="268"/>
      <c r="H6" s="268"/>
      <c r="I6" s="267"/>
      <c r="J6" s="267"/>
      <c r="K6" s="267"/>
      <c r="L6" s="267"/>
      <c r="M6" s="267"/>
      <c r="N6" s="269" t="s">
        <v>55</v>
      </c>
      <c r="O6" s="270"/>
      <c r="P6" s="270"/>
      <c r="Q6" s="270"/>
      <c r="R6" s="267" t="s">
        <v>81</v>
      </c>
      <c r="S6" s="267"/>
      <c r="T6" s="267"/>
      <c r="U6" s="267"/>
      <c r="V6" s="267" t="s">
        <v>82</v>
      </c>
      <c r="W6" s="267"/>
      <c r="X6" s="267"/>
      <c r="Y6" s="267"/>
      <c r="Z6" s="267" t="s">
        <v>291</v>
      </c>
      <c r="AA6" s="267"/>
      <c r="AB6" s="267"/>
      <c r="AC6" s="267"/>
      <c r="AD6" s="267" t="s">
        <v>347</v>
      </c>
      <c r="AE6" s="267"/>
      <c r="AF6" s="267"/>
      <c r="AG6" s="267"/>
    </row>
    <row r="7" spans="1:33" s="63" customFormat="1" ht="51.75" customHeight="1">
      <c r="A7" s="267"/>
      <c r="B7" s="267"/>
      <c r="C7" s="88" t="s">
        <v>216</v>
      </c>
      <c r="D7" s="88">
        <v>2017</v>
      </c>
      <c r="E7" s="88">
        <v>2018</v>
      </c>
      <c r="F7" s="88">
        <v>2019</v>
      </c>
      <c r="G7" s="62">
        <v>2020</v>
      </c>
      <c r="H7" s="62">
        <v>2021</v>
      </c>
      <c r="I7" s="267"/>
      <c r="J7" s="267"/>
      <c r="K7" s="267"/>
      <c r="L7" s="267"/>
      <c r="M7" s="267"/>
      <c r="N7" s="62">
        <v>1</v>
      </c>
      <c r="O7" s="62">
        <v>2</v>
      </c>
      <c r="P7" s="62">
        <v>3</v>
      </c>
      <c r="Q7" s="62">
        <v>4</v>
      </c>
      <c r="R7" s="62">
        <v>5</v>
      </c>
      <c r="S7" s="62">
        <v>6</v>
      </c>
      <c r="T7" s="62">
        <v>7</v>
      </c>
      <c r="U7" s="62">
        <v>8</v>
      </c>
      <c r="V7" s="62">
        <v>9</v>
      </c>
      <c r="W7" s="62">
        <v>10</v>
      </c>
      <c r="X7" s="62">
        <v>11</v>
      </c>
      <c r="Y7" s="62">
        <v>12</v>
      </c>
      <c r="Z7" s="62">
        <v>1</v>
      </c>
      <c r="AA7" s="62">
        <v>2</v>
      </c>
      <c r="AB7" s="62">
        <v>3</v>
      </c>
      <c r="AC7" s="62">
        <v>4</v>
      </c>
      <c r="AD7" s="62">
        <v>1</v>
      </c>
      <c r="AE7" s="62">
        <v>2</v>
      </c>
      <c r="AF7" s="62">
        <v>3</v>
      </c>
      <c r="AG7" s="62">
        <v>4</v>
      </c>
    </row>
    <row r="8" spans="1:33" s="63" customFormat="1" ht="9.75">
      <c r="A8" s="64">
        <v>1</v>
      </c>
      <c r="B8" s="64">
        <v>2</v>
      </c>
      <c r="C8" s="89">
        <v>3</v>
      </c>
      <c r="D8" s="89">
        <v>4</v>
      </c>
      <c r="E8" s="89">
        <v>5</v>
      </c>
      <c r="F8" s="89">
        <v>6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>
        <v>19</v>
      </c>
      <c r="V8" s="64">
        <v>20</v>
      </c>
      <c r="W8" s="64">
        <v>21</v>
      </c>
      <c r="X8" s="64">
        <v>22</v>
      </c>
      <c r="Y8" s="64">
        <v>23</v>
      </c>
      <c r="Z8" s="64">
        <v>24</v>
      </c>
      <c r="AA8" s="64">
        <v>25</v>
      </c>
      <c r="AB8" s="64">
        <v>26</v>
      </c>
      <c r="AC8" s="64">
        <v>27</v>
      </c>
      <c r="AD8" s="64">
        <v>28</v>
      </c>
      <c r="AE8" s="64">
        <v>29</v>
      </c>
      <c r="AF8" s="64">
        <v>30</v>
      </c>
      <c r="AG8" s="64">
        <v>31</v>
      </c>
    </row>
    <row r="9" spans="1:33" s="63" customFormat="1" ht="35.25" customHeight="1">
      <c r="A9" s="65" t="s">
        <v>116</v>
      </c>
      <c r="B9" s="271" t="s">
        <v>44</v>
      </c>
      <c r="C9" s="272"/>
      <c r="D9" s="272"/>
      <c r="E9" s="272"/>
      <c r="F9" s="272"/>
      <c r="G9" s="272"/>
      <c r="H9" s="273"/>
      <c r="I9" s="66" t="s">
        <v>117</v>
      </c>
      <c r="J9" s="67"/>
      <c r="K9" s="67"/>
      <c r="L9" s="68" t="s">
        <v>345</v>
      </c>
      <c r="M9" s="68" t="s">
        <v>346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s="70" customFormat="1" ht="19.5" customHeight="1">
      <c r="A10" s="69" t="s">
        <v>95</v>
      </c>
      <c r="B10" s="210" t="s">
        <v>45</v>
      </c>
      <c r="C10" s="211"/>
      <c r="D10" s="211"/>
      <c r="E10" s="211"/>
      <c r="F10" s="211"/>
      <c r="G10" s="211"/>
      <c r="H10" s="212"/>
      <c r="I10" s="223" t="s">
        <v>283</v>
      </c>
      <c r="J10" s="243" t="s">
        <v>48</v>
      </c>
      <c r="K10" s="234" t="s">
        <v>47</v>
      </c>
      <c r="L10" s="249" t="s">
        <v>345</v>
      </c>
      <c r="M10" s="249" t="s">
        <v>346</v>
      </c>
      <c r="N10" s="240" t="s">
        <v>260</v>
      </c>
      <c r="O10" s="240" t="s">
        <v>260</v>
      </c>
      <c r="P10" s="240" t="s">
        <v>260</v>
      </c>
      <c r="Q10" s="240" t="s">
        <v>260</v>
      </c>
      <c r="R10" s="240" t="s">
        <v>260</v>
      </c>
      <c r="S10" s="240" t="s">
        <v>260</v>
      </c>
      <c r="T10" s="240" t="s">
        <v>260</v>
      </c>
      <c r="U10" s="240" t="s">
        <v>260</v>
      </c>
      <c r="V10" s="240" t="s">
        <v>260</v>
      </c>
      <c r="W10" s="240" t="s">
        <v>260</v>
      </c>
      <c r="X10" s="240" t="s">
        <v>260</v>
      </c>
      <c r="Y10" s="240" t="s">
        <v>260</v>
      </c>
      <c r="Z10" s="240" t="s">
        <v>260</v>
      </c>
      <c r="AA10" s="240" t="s">
        <v>260</v>
      </c>
      <c r="AB10" s="240" t="s">
        <v>260</v>
      </c>
      <c r="AC10" s="240" t="s">
        <v>260</v>
      </c>
      <c r="AD10" s="240" t="s">
        <v>260</v>
      </c>
      <c r="AE10" s="240" t="s">
        <v>260</v>
      </c>
      <c r="AF10" s="240" t="s">
        <v>260</v>
      </c>
      <c r="AG10" s="240" t="s">
        <v>260</v>
      </c>
    </row>
    <row r="11" spans="1:33" s="70" customFormat="1" ht="9.75">
      <c r="A11" s="232" t="s">
        <v>217</v>
      </c>
      <c r="B11" s="233"/>
      <c r="C11" s="120">
        <f>D11+E11+F11+G11+H11</f>
        <v>23913.46015</v>
      </c>
      <c r="D11" s="120">
        <f>SUM(D12:D16)</f>
        <v>4018.4700000000003</v>
      </c>
      <c r="E11" s="37">
        <f>SUM(E12:E16)</f>
        <v>8308.87572</v>
      </c>
      <c r="F11" s="37">
        <f>SUM(F12:F16)</f>
        <v>3730.115</v>
      </c>
      <c r="G11" s="37">
        <f>SUM(G12:G16)</f>
        <v>3730.115</v>
      </c>
      <c r="H11" s="37">
        <f>SUM(H12:H16)</f>
        <v>4125.88443</v>
      </c>
      <c r="I11" s="224"/>
      <c r="J11" s="244"/>
      <c r="K11" s="235"/>
      <c r="L11" s="250"/>
      <c r="M11" s="250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</row>
    <row r="12" spans="1:33" s="70" customFormat="1" ht="9.75">
      <c r="A12" s="232" t="s">
        <v>218</v>
      </c>
      <c r="B12" s="233"/>
      <c r="C12" s="37">
        <f>H12+G12+D12</f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224"/>
      <c r="J12" s="244"/>
      <c r="K12" s="235"/>
      <c r="L12" s="250"/>
      <c r="M12" s="250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</row>
    <row r="13" spans="1:33" s="70" customFormat="1" ht="11.25" customHeight="1">
      <c r="A13" s="232" t="s">
        <v>219</v>
      </c>
      <c r="B13" s="233"/>
      <c r="C13" s="37">
        <f>D13+E13+F13+G13+H13</f>
        <v>0</v>
      </c>
      <c r="D13" s="37">
        <f>D30</f>
        <v>0</v>
      </c>
      <c r="E13" s="37">
        <f>E30</f>
        <v>0</v>
      </c>
      <c r="F13" s="37">
        <v>0</v>
      </c>
      <c r="G13" s="37">
        <v>0</v>
      </c>
      <c r="H13" s="37">
        <v>0</v>
      </c>
      <c r="I13" s="224"/>
      <c r="J13" s="244"/>
      <c r="K13" s="235"/>
      <c r="L13" s="250"/>
      <c r="M13" s="250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</row>
    <row r="14" spans="1:33" s="70" customFormat="1" ht="24.75" customHeight="1">
      <c r="A14" s="232" t="s">
        <v>52</v>
      </c>
      <c r="B14" s="233"/>
      <c r="C14" s="120">
        <f>D14+E14+F14+G14+H14</f>
        <v>23913.46015</v>
      </c>
      <c r="D14" s="120">
        <f>D21+D31+D40+D50+D60+D68+D84</f>
        <v>4018.4700000000003</v>
      </c>
      <c r="E14" s="120">
        <f>E21+E31+E40+E50+E60+E75+E84+E100</f>
        <v>8308.87572</v>
      </c>
      <c r="F14" s="37">
        <f>F21+F31+F40+F50+F60+F75+F91+F100</f>
        <v>3730.115</v>
      </c>
      <c r="G14" s="37">
        <f>G21+G31+G40+G50+G60+G75+G91+G100</f>
        <v>3730.115</v>
      </c>
      <c r="H14" s="37">
        <f>H21+H31+H40+H50+H60+H75+H91+H100</f>
        <v>4125.88443</v>
      </c>
      <c r="I14" s="224"/>
      <c r="J14" s="244"/>
      <c r="K14" s="235"/>
      <c r="L14" s="250"/>
      <c r="M14" s="250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</row>
    <row r="15" spans="1:33" s="70" customFormat="1" ht="20.25" customHeight="1">
      <c r="A15" s="232" t="s">
        <v>220</v>
      </c>
      <c r="B15" s="233"/>
      <c r="C15" s="37">
        <f>H15+G15+D15</f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224"/>
      <c r="J15" s="244"/>
      <c r="K15" s="235"/>
      <c r="L15" s="250"/>
      <c r="M15" s="250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</row>
    <row r="16" spans="1:33" s="70" customFormat="1" ht="9.75">
      <c r="A16" s="218" t="s">
        <v>221</v>
      </c>
      <c r="B16" s="219"/>
      <c r="C16" s="71">
        <f>H16+G16+D16</f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225"/>
      <c r="J16" s="245"/>
      <c r="K16" s="236"/>
      <c r="L16" s="251"/>
      <c r="M16" s="251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</row>
    <row r="17" spans="1:33" s="70" customFormat="1" ht="30" customHeight="1">
      <c r="A17" s="69" t="s">
        <v>222</v>
      </c>
      <c r="B17" s="210" t="s">
        <v>51</v>
      </c>
      <c r="C17" s="211"/>
      <c r="D17" s="211"/>
      <c r="E17" s="211"/>
      <c r="F17" s="211"/>
      <c r="G17" s="211"/>
      <c r="H17" s="212"/>
      <c r="I17" s="223" t="s">
        <v>297</v>
      </c>
      <c r="J17" s="234" t="s">
        <v>49</v>
      </c>
      <c r="K17" s="234" t="s">
        <v>50</v>
      </c>
      <c r="L17" s="237" t="s">
        <v>336</v>
      </c>
      <c r="M17" s="237" t="s">
        <v>337</v>
      </c>
      <c r="N17" s="229" t="s">
        <v>260</v>
      </c>
      <c r="O17" s="229" t="s">
        <v>260</v>
      </c>
      <c r="P17" s="229" t="s">
        <v>260</v>
      </c>
      <c r="Q17" s="229" t="s">
        <v>260</v>
      </c>
      <c r="R17" s="229" t="s">
        <v>260</v>
      </c>
      <c r="S17" s="229" t="s">
        <v>260</v>
      </c>
      <c r="T17" s="229" t="s">
        <v>260</v>
      </c>
      <c r="U17" s="229" t="s">
        <v>260</v>
      </c>
      <c r="V17" s="229" t="s">
        <v>260</v>
      </c>
      <c r="W17" s="229" t="s">
        <v>260</v>
      </c>
      <c r="X17" s="229" t="s">
        <v>260</v>
      </c>
      <c r="Y17" s="229" t="s">
        <v>260</v>
      </c>
      <c r="Z17" s="229" t="s">
        <v>260</v>
      </c>
      <c r="AA17" s="229" t="s">
        <v>260</v>
      </c>
      <c r="AB17" s="229" t="s">
        <v>260</v>
      </c>
      <c r="AC17" s="229" t="s">
        <v>260</v>
      </c>
      <c r="AD17" s="229" t="s">
        <v>260</v>
      </c>
      <c r="AE17" s="229" t="s">
        <v>260</v>
      </c>
      <c r="AF17" s="229" t="s">
        <v>260</v>
      </c>
      <c r="AG17" s="229" t="s">
        <v>260</v>
      </c>
    </row>
    <row r="18" spans="1:33" s="70" customFormat="1" ht="9.75" customHeight="1">
      <c r="A18" s="232" t="s">
        <v>217</v>
      </c>
      <c r="B18" s="233"/>
      <c r="C18" s="37">
        <f>D18+E18+F18+G18+H18</f>
        <v>2254</v>
      </c>
      <c r="D18" s="37">
        <f>SUM(D19:D23)</f>
        <v>904</v>
      </c>
      <c r="E18" s="37">
        <f>SUM(E19:E23)</f>
        <v>150</v>
      </c>
      <c r="F18" s="37">
        <f>SUM(F19:F23)</f>
        <v>600</v>
      </c>
      <c r="G18" s="37">
        <f>SUM(G19:G23)</f>
        <v>600</v>
      </c>
      <c r="H18" s="37">
        <f>SUM(H19:H23)</f>
        <v>0</v>
      </c>
      <c r="I18" s="224"/>
      <c r="J18" s="235"/>
      <c r="K18" s="235"/>
      <c r="L18" s="238"/>
      <c r="M18" s="238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</row>
    <row r="19" spans="1:33" s="70" customFormat="1" ht="9.75" customHeight="1">
      <c r="A19" s="232" t="s">
        <v>218</v>
      </c>
      <c r="B19" s="233"/>
      <c r="C19" s="37">
        <f>H19+G19+D19</f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224"/>
      <c r="J19" s="235"/>
      <c r="K19" s="235"/>
      <c r="L19" s="238"/>
      <c r="M19" s="238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</row>
    <row r="20" spans="1:33" s="70" customFormat="1" ht="11.25" customHeight="1">
      <c r="A20" s="232" t="s">
        <v>219</v>
      </c>
      <c r="B20" s="233"/>
      <c r="C20" s="37">
        <f>H20+G20+D20</f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224"/>
      <c r="J20" s="235"/>
      <c r="K20" s="235"/>
      <c r="L20" s="238"/>
      <c r="M20" s="238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</row>
    <row r="21" spans="1:33" s="70" customFormat="1" ht="25.5" customHeight="1">
      <c r="A21" s="232" t="s">
        <v>52</v>
      </c>
      <c r="B21" s="233"/>
      <c r="C21" s="37">
        <f>D21+E21+F21+G21+H21</f>
        <v>2254</v>
      </c>
      <c r="D21" s="37">
        <v>904</v>
      </c>
      <c r="E21" s="37">
        <v>150</v>
      </c>
      <c r="F21" s="37">
        <v>600</v>
      </c>
      <c r="G21" s="37">
        <v>600</v>
      </c>
      <c r="H21" s="37">
        <v>0</v>
      </c>
      <c r="I21" s="224"/>
      <c r="J21" s="235"/>
      <c r="K21" s="235"/>
      <c r="L21" s="238"/>
      <c r="M21" s="238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1:33" s="70" customFormat="1" ht="20.25" customHeight="1">
      <c r="A22" s="232" t="s">
        <v>220</v>
      </c>
      <c r="B22" s="233"/>
      <c r="C22" s="37">
        <f>H22+G22+D22</f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224"/>
      <c r="J22" s="235"/>
      <c r="K22" s="235"/>
      <c r="L22" s="238"/>
      <c r="M22" s="238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</row>
    <row r="23" spans="1:33" s="70" customFormat="1" ht="9.75" customHeight="1">
      <c r="A23" s="218" t="s">
        <v>221</v>
      </c>
      <c r="B23" s="219"/>
      <c r="C23" s="37">
        <f>H23+G23+D23</f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225"/>
      <c r="J23" s="236"/>
      <c r="K23" s="236"/>
      <c r="L23" s="239"/>
      <c r="M23" s="239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</row>
    <row r="24" spans="1:33" s="70" customFormat="1" ht="58.5">
      <c r="A24" s="72"/>
      <c r="B24" s="215" t="s">
        <v>228</v>
      </c>
      <c r="C24" s="216"/>
      <c r="D24" s="216"/>
      <c r="E24" s="216"/>
      <c r="F24" s="216"/>
      <c r="G24" s="216"/>
      <c r="H24" s="217"/>
      <c r="I24" s="73"/>
      <c r="J24" s="74" t="s">
        <v>49</v>
      </c>
      <c r="K24" s="75" t="s">
        <v>206</v>
      </c>
      <c r="L24" s="66" t="s">
        <v>206</v>
      </c>
      <c r="M24" s="66" t="s">
        <v>337</v>
      </c>
      <c r="N24" s="76" t="s">
        <v>260</v>
      </c>
      <c r="O24" s="76" t="s">
        <v>260</v>
      </c>
      <c r="P24" s="76" t="s">
        <v>260</v>
      </c>
      <c r="Q24" s="76" t="s">
        <v>260</v>
      </c>
      <c r="R24" s="76" t="s">
        <v>260</v>
      </c>
      <c r="S24" s="76" t="s">
        <v>260</v>
      </c>
      <c r="T24" s="76" t="s">
        <v>260</v>
      </c>
      <c r="U24" s="76" t="s">
        <v>260</v>
      </c>
      <c r="V24" s="76" t="s">
        <v>260</v>
      </c>
      <c r="W24" s="76" t="s">
        <v>260</v>
      </c>
      <c r="X24" s="76" t="s">
        <v>260</v>
      </c>
      <c r="Y24" s="76" t="s">
        <v>260</v>
      </c>
      <c r="Z24" s="76" t="s">
        <v>260</v>
      </c>
      <c r="AA24" s="76" t="s">
        <v>260</v>
      </c>
      <c r="AB24" s="76" t="s">
        <v>260</v>
      </c>
      <c r="AC24" s="76" t="s">
        <v>260</v>
      </c>
      <c r="AD24" s="76" t="s">
        <v>260</v>
      </c>
      <c r="AE24" s="76" t="s">
        <v>260</v>
      </c>
      <c r="AF24" s="76" t="s">
        <v>260</v>
      </c>
      <c r="AG24" s="76" t="s">
        <v>260</v>
      </c>
    </row>
    <row r="25" spans="1:33" s="70" customFormat="1" ht="39" customHeight="1">
      <c r="A25" s="72"/>
      <c r="B25" s="215" t="s">
        <v>17</v>
      </c>
      <c r="C25" s="216"/>
      <c r="D25" s="216"/>
      <c r="E25" s="216"/>
      <c r="F25" s="216"/>
      <c r="G25" s="216"/>
      <c r="H25" s="217"/>
      <c r="I25" s="73"/>
      <c r="J25" s="74" t="s">
        <v>292</v>
      </c>
      <c r="K25" s="75" t="s">
        <v>206</v>
      </c>
      <c r="L25" s="66" t="s">
        <v>206</v>
      </c>
      <c r="M25" s="66" t="s">
        <v>337</v>
      </c>
      <c r="N25" s="76" t="s">
        <v>260</v>
      </c>
      <c r="O25" s="76" t="s">
        <v>260</v>
      </c>
      <c r="P25" s="76" t="s">
        <v>260</v>
      </c>
      <c r="Q25" s="76" t="s">
        <v>260</v>
      </c>
      <c r="R25" s="76" t="s">
        <v>260</v>
      </c>
      <c r="S25" s="76" t="s">
        <v>260</v>
      </c>
      <c r="T25" s="76" t="s">
        <v>260</v>
      </c>
      <c r="U25" s="76" t="s">
        <v>260</v>
      </c>
      <c r="V25" s="76" t="s">
        <v>260</v>
      </c>
      <c r="W25" s="76" t="s">
        <v>260</v>
      </c>
      <c r="X25" s="76" t="s">
        <v>260</v>
      </c>
      <c r="Y25" s="76" t="s">
        <v>260</v>
      </c>
      <c r="Z25" s="76" t="s">
        <v>260</v>
      </c>
      <c r="AA25" s="76" t="s">
        <v>260</v>
      </c>
      <c r="AB25" s="76" t="s">
        <v>260</v>
      </c>
      <c r="AC25" s="76" t="s">
        <v>260</v>
      </c>
      <c r="AD25" s="76" t="s">
        <v>260</v>
      </c>
      <c r="AE25" s="76" t="s">
        <v>260</v>
      </c>
      <c r="AF25" s="76" t="s">
        <v>260</v>
      </c>
      <c r="AG25" s="76" t="s">
        <v>260</v>
      </c>
    </row>
    <row r="26" spans="1:33" s="70" customFormat="1" ht="86.25" customHeight="1">
      <c r="A26" s="72"/>
      <c r="B26" s="215" t="s">
        <v>18</v>
      </c>
      <c r="C26" s="216"/>
      <c r="D26" s="216"/>
      <c r="E26" s="216"/>
      <c r="F26" s="216"/>
      <c r="G26" s="216"/>
      <c r="H26" s="217"/>
      <c r="I26" s="73"/>
      <c r="J26" s="74" t="s">
        <v>293</v>
      </c>
      <c r="K26" s="75" t="s">
        <v>206</v>
      </c>
      <c r="L26" s="66" t="s">
        <v>206</v>
      </c>
      <c r="M26" s="66" t="s">
        <v>337</v>
      </c>
      <c r="N26" s="76" t="s">
        <v>260</v>
      </c>
      <c r="O26" s="76" t="s">
        <v>260</v>
      </c>
      <c r="P26" s="76" t="s">
        <v>260</v>
      </c>
      <c r="Q26" s="76" t="s">
        <v>260</v>
      </c>
      <c r="R26" s="76" t="s">
        <v>260</v>
      </c>
      <c r="S26" s="76" t="s">
        <v>260</v>
      </c>
      <c r="T26" s="76" t="s">
        <v>260</v>
      </c>
      <c r="U26" s="76" t="s">
        <v>260</v>
      </c>
      <c r="V26" s="76" t="s">
        <v>260</v>
      </c>
      <c r="W26" s="76" t="s">
        <v>260</v>
      </c>
      <c r="X26" s="76" t="s">
        <v>260</v>
      </c>
      <c r="Y26" s="76" t="s">
        <v>260</v>
      </c>
      <c r="Z26" s="76" t="s">
        <v>260</v>
      </c>
      <c r="AA26" s="76" t="s">
        <v>260</v>
      </c>
      <c r="AB26" s="76" t="s">
        <v>260</v>
      </c>
      <c r="AC26" s="76" t="s">
        <v>260</v>
      </c>
      <c r="AD26" s="76" t="s">
        <v>260</v>
      </c>
      <c r="AE26" s="76" t="s">
        <v>260</v>
      </c>
      <c r="AF26" s="76" t="s">
        <v>260</v>
      </c>
      <c r="AG26" s="76" t="s">
        <v>260</v>
      </c>
    </row>
    <row r="27" spans="1:33" s="70" customFormat="1" ht="19.5" customHeight="1">
      <c r="A27" s="69" t="s">
        <v>255</v>
      </c>
      <c r="B27" s="210" t="s">
        <v>53</v>
      </c>
      <c r="C27" s="211"/>
      <c r="D27" s="211"/>
      <c r="E27" s="211"/>
      <c r="F27" s="211"/>
      <c r="G27" s="211"/>
      <c r="H27" s="212"/>
      <c r="I27" s="223" t="s">
        <v>334</v>
      </c>
      <c r="J27" s="226" t="s">
        <v>293</v>
      </c>
      <c r="K27" s="234" t="s">
        <v>54</v>
      </c>
      <c r="L27" s="237" t="s">
        <v>336</v>
      </c>
      <c r="M27" s="237" t="s">
        <v>337</v>
      </c>
      <c r="N27" s="229" t="s">
        <v>260</v>
      </c>
      <c r="O27" s="229" t="s">
        <v>260</v>
      </c>
      <c r="P27" s="229" t="s">
        <v>260</v>
      </c>
      <c r="Q27" s="229" t="s">
        <v>260</v>
      </c>
      <c r="R27" s="229" t="s">
        <v>260</v>
      </c>
      <c r="S27" s="229" t="s">
        <v>260</v>
      </c>
      <c r="T27" s="229" t="s">
        <v>260</v>
      </c>
      <c r="U27" s="229" t="s">
        <v>260</v>
      </c>
      <c r="V27" s="229" t="s">
        <v>260</v>
      </c>
      <c r="W27" s="229" t="s">
        <v>260</v>
      </c>
      <c r="X27" s="229" t="s">
        <v>260</v>
      </c>
      <c r="Y27" s="229" t="s">
        <v>260</v>
      </c>
      <c r="Z27" s="229" t="s">
        <v>260</v>
      </c>
      <c r="AA27" s="229" t="s">
        <v>260</v>
      </c>
      <c r="AB27" s="229" t="s">
        <v>260</v>
      </c>
      <c r="AC27" s="229" t="s">
        <v>260</v>
      </c>
      <c r="AD27" s="229" t="s">
        <v>260</v>
      </c>
      <c r="AE27" s="229" t="s">
        <v>260</v>
      </c>
      <c r="AF27" s="229" t="s">
        <v>260</v>
      </c>
      <c r="AG27" s="229" t="s">
        <v>260</v>
      </c>
    </row>
    <row r="28" spans="1:33" s="70" customFormat="1" ht="9.75" customHeight="1">
      <c r="A28" s="232" t="s">
        <v>217</v>
      </c>
      <c r="B28" s="233"/>
      <c r="C28" s="118">
        <f>D28+E28+F28+G28+H28</f>
        <v>7785.575000000001</v>
      </c>
      <c r="D28" s="118">
        <f>SUM(D29:D33)</f>
        <v>1675.86217</v>
      </c>
      <c r="E28" s="118">
        <f>E30+E31</f>
        <v>3662.64872</v>
      </c>
      <c r="F28" s="37">
        <f>SUM(F29:F33)</f>
        <v>500</v>
      </c>
      <c r="G28" s="37">
        <f>SUM(G29:G33)</f>
        <v>500</v>
      </c>
      <c r="H28" s="37">
        <f>SUM(H29:H33)</f>
        <v>1447.06411</v>
      </c>
      <c r="I28" s="224"/>
      <c r="J28" s="227"/>
      <c r="K28" s="235"/>
      <c r="L28" s="238"/>
      <c r="M28" s="238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</row>
    <row r="29" spans="1:33" s="70" customFormat="1" ht="9.75" customHeight="1">
      <c r="A29" s="232" t="s">
        <v>218</v>
      </c>
      <c r="B29" s="233"/>
      <c r="C29" s="37">
        <f>H29+G29+D29</f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224"/>
      <c r="J29" s="227"/>
      <c r="K29" s="235"/>
      <c r="L29" s="238"/>
      <c r="M29" s="238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</row>
    <row r="30" spans="1:33" s="70" customFormat="1" ht="11.25" customHeight="1">
      <c r="A30" s="232" t="s">
        <v>219</v>
      </c>
      <c r="B30" s="233"/>
      <c r="C30" s="37">
        <f>D30+E30+F30+G30+H30</f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224"/>
      <c r="J30" s="227"/>
      <c r="K30" s="235"/>
      <c r="L30" s="238"/>
      <c r="M30" s="238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</row>
    <row r="31" spans="1:33" s="70" customFormat="1" ht="27" customHeight="1">
      <c r="A31" s="232" t="s">
        <v>52</v>
      </c>
      <c r="B31" s="233"/>
      <c r="C31" s="118">
        <f>D31+E31+F31+G31+H31</f>
        <v>7785.575000000001</v>
      </c>
      <c r="D31" s="118">
        <v>1675.86217</v>
      </c>
      <c r="E31" s="37">
        <v>3662.64872</v>
      </c>
      <c r="F31" s="37">
        <v>500</v>
      </c>
      <c r="G31" s="37">
        <v>500</v>
      </c>
      <c r="H31" s="37">
        <v>1447.06411</v>
      </c>
      <c r="I31" s="224"/>
      <c r="J31" s="227"/>
      <c r="K31" s="235"/>
      <c r="L31" s="238"/>
      <c r="M31" s="238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</row>
    <row r="32" spans="1:33" s="70" customFormat="1" ht="42" customHeight="1">
      <c r="A32" s="232" t="s">
        <v>220</v>
      </c>
      <c r="B32" s="233"/>
      <c r="C32" s="37">
        <f>H32+G32+D32</f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224"/>
      <c r="J32" s="227"/>
      <c r="K32" s="235"/>
      <c r="L32" s="238"/>
      <c r="M32" s="238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</row>
    <row r="33" spans="1:33" s="70" customFormat="1" ht="39" customHeight="1">
      <c r="A33" s="218" t="s">
        <v>221</v>
      </c>
      <c r="B33" s="219"/>
      <c r="C33" s="37">
        <f>H33+G33+D33</f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25"/>
      <c r="J33" s="228"/>
      <c r="K33" s="236"/>
      <c r="L33" s="239"/>
      <c r="M33" s="239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</row>
    <row r="34" spans="1:33" s="70" customFormat="1" ht="78" customHeight="1">
      <c r="A34" s="72"/>
      <c r="B34" s="215" t="s">
        <v>294</v>
      </c>
      <c r="C34" s="216"/>
      <c r="D34" s="216"/>
      <c r="E34" s="216"/>
      <c r="F34" s="216"/>
      <c r="G34" s="216"/>
      <c r="H34" s="217"/>
      <c r="I34" s="73"/>
      <c r="J34" s="74"/>
      <c r="K34" s="75" t="s">
        <v>206</v>
      </c>
      <c r="L34" s="66" t="s">
        <v>348</v>
      </c>
      <c r="M34" s="66" t="s">
        <v>337</v>
      </c>
      <c r="N34" s="76" t="s">
        <v>260</v>
      </c>
      <c r="O34" s="76" t="s">
        <v>260</v>
      </c>
      <c r="P34" s="76" t="s">
        <v>260</v>
      </c>
      <c r="Q34" s="76" t="s">
        <v>260</v>
      </c>
      <c r="R34" s="76" t="s">
        <v>260</v>
      </c>
      <c r="S34" s="76" t="s">
        <v>260</v>
      </c>
      <c r="T34" s="76" t="s">
        <v>260</v>
      </c>
      <c r="U34" s="76" t="s">
        <v>260</v>
      </c>
      <c r="V34" s="76" t="s">
        <v>260</v>
      </c>
      <c r="W34" s="76" t="s">
        <v>260</v>
      </c>
      <c r="X34" s="76" t="s">
        <v>260</v>
      </c>
      <c r="Y34" s="76" t="s">
        <v>260</v>
      </c>
      <c r="Z34" s="76" t="s">
        <v>260</v>
      </c>
      <c r="AA34" s="76" t="s">
        <v>260</v>
      </c>
      <c r="AB34" s="76" t="s">
        <v>260</v>
      </c>
      <c r="AC34" s="76" t="s">
        <v>260</v>
      </c>
      <c r="AD34" s="76" t="s">
        <v>260</v>
      </c>
      <c r="AE34" s="76" t="s">
        <v>260</v>
      </c>
      <c r="AF34" s="76" t="s">
        <v>260</v>
      </c>
      <c r="AG34" s="76" t="s">
        <v>260</v>
      </c>
    </row>
    <row r="35" spans="1:33" s="70" customFormat="1" ht="9.75">
      <c r="A35" s="72"/>
      <c r="B35" s="215"/>
      <c r="C35" s="216"/>
      <c r="D35" s="216"/>
      <c r="E35" s="216"/>
      <c r="F35" s="216"/>
      <c r="G35" s="216"/>
      <c r="H35" s="217"/>
      <c r="I35" s="73"/>
      <c r="J35" s="74"/>
      <c r="K35" s="75"/>
      <c r="L35" s="66" t="s">
        <v>348</v>
      </c>
      <c r="M35" s="66" t="s">
        <v>337</v>
      </c>
      <c r="N35" s="76" t="s">
        <v>260</v>
      </c>
      <c r="O35" s="76" t="s">
        <v>260</v>
      </c>
      <c r="P35" s="76" t="s">
        <v>260</v>
      </c>
      <c r="Q35" s="76" t="s">
        <v>260</v>
      </c>
      <c r="R35" s="76" t="s">
        <v>260</v>
      </c>
      <c r="S35" s="76" t="s">
        <v>260</v>
      </c>
      <c r="T35" s="76" t="s">
        <v>260</v>
      </c>
      <c r="U35" s="76" t="s">
        <v>260</v>
      </c>
      <c r="V35" s="76" t="s">
        <v>260</v>
      </c>
      <c r="W35" s="76" t="s">
        <v>260</v>
      </c>
      <c r="X35" s="76" t="s">
        <v>260</v>
      </c>
      <c r="Y35" s="76" t="s">
        <v>260</v>
      </c>
      <c r="Z35" s="76" t="s">
        <v>260</v>
      </c>
      <c r="AA35" s="76" t="s">
        <v>260</v>
      </c>
      <c r="AB35" s="76" t="s">
        <v>260</v>
      </c>
      <c r="AC35" s="76" t="s">
        <v>260</v>
      </c>
      <c r="AD35" s="76" t="s">
        <v>260</v>
      </c>
      <c r="AE35" s="76" t="s">
        <v>260</v>
      </c>
      <c r="AF35" s="76" t="s">
        <v>260</v>
      </c>
      <c r="AG35" s="76" t="s">
        <v>260</v>
      </c>
    </row>
    <row r="36" spans="1:33" s="70" customFormat="1" ht="30" customHeight="1">
      <c r="A36" s="69" t="s">
        <v>256</v>
      </c>
      <c r="B36" s="210" t="s">
        <v>59</v>
      </c>
      <c r="C36" s="211"/>
      <c r="D36" s="211"/>
      <c r="E36" s="211"/>
      <c r="F36" s="211"/>
      <c r="G36" s="211"/>
      <c r="H36" s="212"/>
      <c r="I36" s="223" t="s">
        <v>298</v>
      </c>
      <c r="J36" s="226" t="s">
        <v>56</v>
      </c>
      <c r="K36" s="234" t="s">
        <v>261</v>
      </c>
      <c r="L36" s="237" t="s">
        <v>348</v>
      </c>
      <c r="M36" s="237" t="s">
        <v>337</v>
      </c>
      <c r="N36" s="229" t="s">
        <v>260</v>
      </c>
      <c r="O36" s="229" t="s">
        <v>260</v>
      </c>
      <c r="P36" s="229" t="s">
        <v>260</v>
      </c>
      <c r="Q36" s="229" t="s">
        <v>260</v>
      </c>
      <c r="R36" s="229" t="s">
        <v>260</v>
      </c>
      <c r="S36" s="229" t="s">
        <v>260</v>
      </c>
      <c r="T36" s="229" t="s">
        <v>260</v>
      </c>
      <c r="U36" s="229" t="s">
        <v>260</v>
      </c>
      <c r="V36" s="229" t="s">
        <v>260</v>
      </c>
      <c r="W36" s="229" t="s">
        <v>260</v>
      </c>
      <c r="X36" s="229" t="s">
        <v>260</v>
      </c>
      <c r="Y36" s="229" t="s">
        <v>260</v>
      </c>
      <c r="Z36" s="229" t="s">
        <v>260</v>
      </c>
      <c r="AA36" s="229" t="s">
        <v>260</v>
      </c>
      <c r="AB36" s="229" t="s">
        <v>260</v>
      </c>
      <c r="AC36" s="229" t="s">
        <v>260</v>
      </c>
      <c r="AD36" s="229" t="s">
        <v>260</v>
      </c>
      <c r="AE36" s="229" t="s">
        <v>260</v>
      </c>
      <c r="AF36" s="229" t="s">
        <v>260</v>
      </c>
      <c r="AG36" s="229" t="s">
        <v>260</v>
      </c>
    </row>
    <row r="37" spans="1:33" s="70" customFormat="1" ht="9.75" customHeight="1">
      <c r="A37" s="232" t="s">
        <v>217</v>
      </c>
      <c r="B37" s="233"/>
      <c r="C37" s="119">
        <f>D37+E37+F37+G37+H37</f>
        <v>521.5</v>
      </c>
      <c r="D37" s="37">
        <f>SUM(D38:D42)</f>
        <v>0</v>
      </c>
      <c r="E37" s="37">
        <f>SUM(E38:E42)</f>
        <v>50</v>
      </c>
      <c r="F37" s="37">
        <f>SUM(F38:F42)</f>
        <v>200</v>
      </c>
      <c r="G37" s="37">
        <f>SUM(G38:G42)</f>
        <v>200</v>
      </c>
      <c r="H37" s="37">
        <f>SUM(H38:H42)</f>
        <v>71.5</v>
      </c>
      <c r="I37" s="224"/>
      <c r="J37" s="227"/>
      <c r="K37" s="235"/>
      <c r="L37" s="238"/>
      <c r="M37" s="238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</row>
    <row r="38" spans="1:33" s="70" customFormat="1" ht="9.75" customHeight="1">
      <c r="A38" s="232" t="s">
        <v>218</v>
      </c>
      <c r="B38" s="233"/>
      <c r="C38" s="37">
        <f>H38+G38+D38</f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224"/>
      <c r="J38" s="227"/>
      <c r="K38" s="235"/>
      <c r="L38" s="238"/>
      <c r="M38" s="238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</row>
    <row r="39" spans="1:33" s="70" customFormat="1" ht="11.25" customHeight="1">
      <c r="A39" s="232" t="s">
        <v>219</v>
      </c>
      <c r="B39" s="233"/>
      <c r="C39" s="37">
        <f>H39+G39+D39</f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224"/>
      <c r="J39" s="227"/>
      <c r="K39" s="235"/>
      <c r="L39" s="238"/>
      <c r="M39" s="238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</row>
    <row r="40" spans="1:33" s="70" customFormat="1" ht="35.25" customHeight="1">
      <c r="A40" s="232" t="s">
        <v>52</v>
      </c>
      <c r="B40" s="233"/>
      <c r="C40" s="37">
        <f>D40+E40+F40+G40+H40</f>
        <v>521.5</v>
      </c>
      <c r="D40" s="37">
        <v>0</v>
      </c>
      <c r="E40" s="37">
        <v>50</v>
      </c>
      <c r="F40" s="37">
        <v>200</v>
      </c>
      <c r="G40" s="37">
        <v>200</v>
      </c>
      <c r="H40" s="37">
        <v>71.5</v>
      </c>
      <c r="I40" s="224"/>
      <c r="J40" s="227"/>
      <c r="K40" s="235"/>
      <c r="L40" s="238"/>
      <c r="M40" s="238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</row>
    <row r="41" spans="1:33" s="70" customFormat="1" ht="20.25" customHeight="1">
      <c r="A41" s="232" t="s">
        <v>220</v>
      </c>
      <c r="B41" s="233"/>
      <c r="C41" s="37">
        <f>H41+G41+D41</f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224"/>
      <c r="J41" s="227"/>
      <c r="K41" s="235"/>
      <c r="L41" s="238"/>
      <c r="M41" s="238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</row>
    <row r="42" spans="1:33" s="70" customFormat="1" ht="9.75" customHeight="1">
      <c r="A42" s="218" t="s">
        <v>221</v>
      </c>
      <c r="B42" s="219"/>
      <c r="C42" s="37">
        <f>H42+G42+D42</f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225"/>
      <c r="J42" s="228"/>
      <c r="K42" s="236"/>
      <c r="L42" s="239"/>
      <c r="M42" s="239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</row>
    <row r="43" spans="1:33" s="70" customFormat="1" ht="39" customHeight="1">
      <c r="A43" s="72"/>
      <c r="B43" s="215" t="s">
        <v>29</v>
      </c>
      <c r="C43" s="216"/>
      <c r="D43" s="216"/>
      <c r="E43" s="216"/>
      <c r="F43" s="216"/>
      <c r="G43" s="216"/>
      <c r="H43" s="217"/>
      <c r="I43" s="73"/>
      <c r="J43" s="74" t="s">
        <v>56</v>
      </c>
      <c r="K43" s="75" t="s">
        <v>206</v>
      </c>
      <c r="L43" s="66" t="s">
        <v>348</v>
      </c>
      <c r="M43" s="66" t="s">
        <v>337</v>
      </c>
      <c r="N43" s="76" t="s">
        <v>260</v>
      </c>
      <c r="O43" s="76" t="s">
        <v>260</v>
      </c>
      <c r="P43" s="76" t="s">
        <v>260</v>
      </c>
      <c r="Q43" s="76" t="s">
        <v>260</v>
      </c>
      <c r="R43" s="76" t="s">
        <v>260</v>
      </c>
      <c r="S43" s="76" t="s">
        <v>260</v>
      </c>
      <c r="T43" s="76" t="s">
        <v>260</v>
      </c>
      <c r="U43" s="76" t="s">
        <v>260</v>
      </c>
      <c r="V43" s="76" t="s">
        <v>260</v>
      </c>
      <c r="W43" s="76" t="s">
        <v>260</v>
      </c>
      <c r="X43" s="76" t="s">
        <v>260</v>
      </c>
      <c r="Y43" s="76" t="s">
        <v>260</v>
      </c>
      <c r="Z43" s="76" t="s">
        <v>260</v>
      </c>
      <c r="AA43" s="76" t="s">
        <v>260</v>
      </c>
      <c r="AB43" s="76" t="s">
        <v>260</v>
      </c>
      <c r="AC43" s="76" t="s">
        <v>260</v>
      </c>
      <c r="AD43" s="76" t="s">
        <v>260</v>
      </c>
      <c r="AE43" s="76" t="s">
        <v>260</v>
      </c>
      <c r="AF43" s="76" t="s">
        <v>260</v>
      </c>
      <c r="AG43" s="76" t="s">
        <v>260</v>
      </c>
    </row>
    <row r="44" spans="1:33" s="70" customFormat="1" ht="39" customHeight="1">
      <c r="A44" s="72"/>
      <c r="B44" s="215" t="s">
        <v>57</v>
      </c>
      <c r="C44" s="216"/>
      <c r="D44" s="216"/>
      <c r="E44" s="216"/>
      <c r="F44" s="216"/>
      <c r="G44" s="216"/>
      <c r="H44" s="217"/>
      <c r="I44" s="73"/>
      <c r="J44" s="74" t="s">
        <v>56</v>
      </c>
      <c r="K44" s="75" t="s">
        <v>206</v>
      </c>
      <c r="L44" s="66" t="s">
        <v>348</v>
      </c>
      <c r="M44" s="66" t="s">
        <v>337</v>
      </c>
      <c r="N44" s="76" t="s">
        <v>260</v>
      </c>
      <c r="O44" s="76" t="s">
        <v>260</v>
      </c>
      <c r="P44" s="76" t="s">
        <v>260</v>
      </c>
      <c r="Q44" s="76" t="s">
        <v>260</v>
      </c>
      <c r="R44" s="76" t="s">
        <v>260</v>
      </c>
      <c r="S44" s="76" t="s">
        <v>260</v>
      </c>
      <c r="T44" s="76" t="s">
        <v>260</v>
      </c>
      <c r="U44" s="76" t="s">
        <v>260</v>
      </c>
      <c r="V44" s="76" t="s">
        <v>260</v>
      </c>
      <c r="W44" s="76" t="s">
        <v>260</v>
      </c>
      <c r="X44" s="76" t="s">
        <v>260</v>
      </c>
      <c r="Y44" s="76" t="s">
        <v>260</v>
      </c>
      <c r="Z44" s="76" t="s">
        <v>260</v>
      </c>
      <c r="AA44" s="76" t="s">
        <v>260</v>
      </c>
      <c r="AB44" s="76" t="s">
        <v>260</v>
      </c>
      <c r="AC44" s="76" t="s">
        <v>260</v>
      </c>
      <c r="AD44" s="76" t="s">
        <v>260</v>
      </c>
      <c r="AE44" s="76" t="s">
        <v>260</v>
      </c>
      <c r="AF44" s="76" t="s">
        <v>260</v>
      </c>
      <c r="AG44" s="76" t="s">
        <v>260</v>
      </c>
    </row>
    <row r="45" spans="1:33" s="70" customFormat="1" ht="31.5" customHeight="1">
      <c r="A45" s="72"/>
      <c r="B45" s="215" t="s">
        <v>60</v>
      </c>
      <c r="C45" s="216"/>
      <c r="D45" s="216"/>
      <c r="E45" s="216"/>
      <c r="F45" s="216"/>
      <c r="G45" s="216"/>
      <c r="H45" s="217"/>
      <c r="I45" s="73"/>
      <c r="J45" s="74" t="s">
        <v>58</v>
      </c>
      <c r="K45" s="75" t="s">
        <v>206</v>
      </c>
      <c r="L45" s="66" t="s">
        <v>348</v>
      </c>
      <c r="M45" s="66" t="s">
        <v>337</v>
      </c>
      <c r="N45" s="76" t="s">
        <v>260</v>
      </c>
      <c r="O45" s="76" t="s">
        <v>260</v>
      </c>
      <c r="P45" s="76" t="s">
        <v>260</v>
      </c>
      <c r="Q45" s="76" t="s">
        <v>260</v>
      </c>
      <c r="R45" s="76" t="s">
        <v>260</v>
      </c>
      <c r="S45" s="76" t="s">
        <v>260</v>
      </c>
      <c r="T45" s="76" t="s">
        <v>260</v>
      </c>
      <c r="U45" s="76" t="s">
        <v>260</v>
      </c>
      <c r="V45" s="76" t="s">
        <v>260</v>
      </c>
      <c r="W45" s="76" t="s">
        <v>260</v>
      </c>
      <c r="X45" s="76" t="s">
        <v>260</v>
      </c>
      <c r="Y45" s="76" t="s">
        <v>260</v>
      </c>
      <c r="Z45" s="76" t="s">
        <v>260</v>
      </c>
      <c r="AA45" s="76" t="s">
        <v>260</v>
      </c>
      <c r="AB45" s="76" t="s">
        <v>260</v>
      </c>
      <c r="AC45" s="76" t="s">
        <v>260</v>
      </c>
      <c r="AD45" s="76" t="s">
        <v>260</v>
      </c>
      <c r="AE45" s="76" t="s">
        <v>260</v>
      </c>
      <c r="AF45" s="76" t="s">
        <v>260</v>
      </c>
      <c r="AG45" s="76" t="s">
        <v>260</v>
      </c>
    </row>
    <row r="46" spans="1:33" s="70" customFormat="1" ht="19.5" customHeight="1">
      <c r="A46" s="69" t="s">
        <v>257</v>
      </c>
      <c r="B46" s="210" t="s">
        <v>62</v>
      </c>
      <c r="C46" s="211"/>
      <c r="D46" s="211"/>
      <c r="E46" s="211"/>
      <c r="F46" s="211"/>
      <c r="G46" s="211"/>
      <c r="H46" s="212"/>
      <c r="I46" s="223" t="s">
        <v>299</v>
      </c>
      <c r="J46" s="226" t="s">
        <v>295</v>
      </c>
      <c r="K46" s="234" t="s">
        <v>63</v>
      </c>
      <c r="L46" s="237" t="s">
        <v>336</v>
      </c>
      <c r="M46" s="237" t="s">
        <v>337</v>
      </c>
      <c r="N46" s="229" t="s">
        <v>260</v>
      </c>
      <c r="O46" s="229" t="s">
        <v>260</v>
      </c>
      <c r="P46" s="229" t="s">
        <v>260</v>
      </c>
      <c r="Q46" s="229" t="s">
        <v>260</v>
      </c>
      <c r="R46" s="229" t="s">
        <v>260</v>
      </c>
      <c r="S46" s="229" t="s">
        <v>260</v>
      </c>
      <c r="T46" s="229" t="s">
        <v>260</v>
      </c>
      <c r="U46" s="229" t="s">
        <v>260</v>
      </c>
      <c r="V46" s="229" t="s">
        <v>260</v>
      </c>
      <c r="W46" s="229" t="s">
        <v>260</v>
      </c>
      <c r="X46" s="229" t="s">
        <v>260</v>
      </c>
      <c r="Y46" s="229" t="s">
        <v>260</v>
      </c>
      <c r="Z46" s="229" t="s">
        <v>260</v>
      </c>
      <c r="AA46" s="229" t="s">
        <v>260</v>
      </c>
      <c r="AB46" s="229" t="s">
        <v>260</v>
      </c>
      <c r="AC46" s="229" t="s">
        <v>260</v>
      </c>
      <c r="AD46" s="229" t="s">
        <v>260</v>
      </c>
      <c r="AE46" s="229" t="s">
        <v>260</v>
      </c>
      <c r="AF46" s="229" t="s">
        <v>260</v>
      </c>
      <c r="AG46" s="229" t="s">
        <v>260</v>
      </c>
    </row>
    <row r="47" spans="1:33" s="70" customFormat="1" ht="9.75" customHeight="1">
      <c r="A47" s="232" t="s">
        <v>217</v>
      </c>
      <c r="B47" s="233"/>
      <c r="C47" s="119">
        <f>D47+E47+F47+G47+H47</f>
        <v>300</v>
      </c>
      <c r="D47" s="37">
        <f>SUM(D48:D52)</f>
        <v>0</v>
      </c>
      <c r="E47" s="37">
        <f>SUM(E48:E52)</f>
        <v>100</v>
      </c>
      <c r="F47" s="37">
        <f>SUM(F48:F52)</f>
        <v>100</v>
      </c>
      <c r="G47" s="37">
        <f>SUM(G48:G52)</f>
        <v>100</v>
      </c>
      <c r="H47" s="37">
        <f>SUM(H48:H52)</f>
        <v>0</v>
      </c>
      <c r="I47" s="224"/>
      <c r="J47" s="227"/>
      <c r="K47" s="235"/>
      <c r="L47" s="238"/>
      <c r="M47" s="238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</row>
    <row r="48" spans="1:33" s="70" customFormat="1" ht="9.75" customHeight="1">
      <c r="A48" s="232" t="s">
        <v>218</v>
      </c>
      <c r="B48" s="233"/>
      <c r="C48" s="37">
        <f>H48+G48+D48</f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224"/>
      <c r="J48" s="227"/>
      <c r="K48" s="235"/>
      <c r="L48" s="238"/>
      <c r="M48" s="238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</row>
    <row r="49" spans="1:33" s="70" customFormat="1" ht="11.25" customHeight="1">
      <c r="A49" s="232" t="s">
        <v>219</v>
      </c>
      <c r="B49" s="233"/>
      <c r="C49" s="37">
        <f>H49+G49+D49</f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224"/>
      <c r="J49" s="227"/>
      <c r="K49" s="235"/>
      <c r="L49" s="238"/>
      <c r="M49" s="238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</row>
    <row r="50" spans="1:33" s="70" customFormat="1" ht="21" customHeight="1">
      <c r="A50" s="232" t="s">
        <v>52</v>
      </c>
      <c r="B50" s="233"/>
      <c r="C50" s="37">
        <f>D50+E50+F50+G50+H50</f>
        <v>300</v>
      </c>
      <c r="D50" s="37">
        <v>0</v>
      </c>
      <c r="E50" s="37">
        <v>100</v>
      </c>
      <c r="F50" s="37">
        <v>100</v>
      </c>
      <c r="G50" s="37">
        <v>100</v>
      </c>
      <c r="H50" s="37">
        <v>0</v>
      </c>
      <c r="I50" s="224"/>
      <c r="J50" s="227"/>
      <c r="K50" s="235"/>
      <c r="L50" s="238"/>
      <c r="M50" s="238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</row>
    <row r="51" spans="1:33" s="70" customFormat="1" ht="20.25" customHeight="1">
      <c r="A51" s="232" t="s">
        <v>220</v>
      </c>
      <c r="B51" s="233"/>
      <c r="C51" s="37">
        <f>H51+G51+D51</f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224"/>
      <c r="J51" s="227"/>
      <c r="K51" s="235"/>
      <c r="L51" s="238"/>
      <c r="M51" s="238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</row>
    <row r="52" spans="1:33" s="70" customFormat="1" ht="21" customHeight="1">
      <c r="A52" s="218" t="s">
        <v>221</v>
      </c>
      <c r="B52" s="219"/>
      <c r="C52" s="37">
        <f>H52+G52+D52</f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225"/>
      <c r="J52" s="228"/>
      <c r="K52" s="236"/>
      <c r="L52" s="239"/>
      <c r="M52" s="239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</row>
    <row r="53" spans="1:33" s="70" customFormat="1" ht="51" customHeight="1">
      <c r="A53" s="72"/>
      <c r="B53" s="215" t="s">
        <v>248</v>
      </c>
      <c r="C53" s="216"/>
      <c r="D53" s="216"/>
      <c r="E53" s="216"/>
      <c r="F53" s="216"/>
      <c r="G53" s="216"/>
      <c r="H53" s="217"/>
      <c r="I53" s="73"/>
      <c r="J53" s="74" t="s">
        <v>306</v>
      </c>
      <c r="K53" s="75" t="s">
        <v>206</v>
      </c>
      <c r="L53" s="66" t="s">
        <v>336</v>
      </c>
      <c r="M53" s="66" t="s">
        <v>337</v>
      </c>
      <c r="N53" s="76" t="s">
        <v>260</v>
      </c>
      <c r="O53" s="76" t="s">
        <v>260</v>
      </c>
      <c r="P53" s="76" t="s">
        <v>260</v>
      </c>
      <c r="Q53" s="76" t="s">
        <v>260</v>
      </c>
      <c r="R53" s="76" t="s">
        <v>260</v>
      </c>
      <c r="S53" s="76" t="s">
        <v>260</v>
      </c>
      <c r="T53" s="76" t="s">
        <v>260</v>
      </c>
      <c r="U53" s="76" t="s">
        <v>260</v>
      </c>
      <c r="V53" s="76" t="s">
        <v>260</v>
      </c>
      <c r="W53" s="76" t="s">
        <v>260</v>
      </c>
      <c r="X53" s="76" t="s">
        <v>260</v>
      </c>
      <c r="Y53" s="76" t="s">
        <v>260</v>
      </c>
      <c r="Z53" s="76" t="s">
        <v>260</v>
      </c>
      <c r="AA53" s="76" t="s">
        <v>260</v>
      </c>
      <c r="AB53" s="76" t="s">
        <v>260</v>
      </c>
      <c r="AC53" s="76" t="s">
        <v>260</v>
      </c>
      <c r="AD53" s="76" t="s">
        <v>260</v>
      </c>
      <c r="AE53" s="76" t="s">
        <v>260</v>
      </c>
      <c r="AF53" s="76" t="s">
        <v>260</v>
      </c>
      <c r="AG53" s="76" t="s">
        <v>260</v>
      </c>
    </row>
    <row r="54" spans="1:33" s="70" customFormat="1" ht="58.5">
      <c r="A54" s="72"/>
      <c r="B54" s="215" t="s">
        <v>65</v>
      </c>
      <c r="C54" s="216"/>
      <c r="D54" s="216"/>
      <c r="E54" s="216"/>
      <c r="F54" s="216"/>
      <c r="G54" s="216"/>
      <c r="H54" s="217"/>
      <c r="I54" s="73"/>
      <c r="J54" s="74" t="s">
        <v>307</v>
      </c>
      <c r="K54" s="75" t="s">
        <v>206</v>
      </c>
      <c r="L54" s="66" t="s">
        <v>336</v>
      </c>
      <c r="M54" s="66" t="s">
        <v>337</v>
      </c>
      <c r="N54" s="76" t="s">
        <v>260</v>
      </c>
      <c r="O54" s="76" t="s">
        <v>260</v>
      </c>
      <c r="P54" s="76" t="s">
        <v>260</v>
      </c>
      <c r="Q54" s="76" t="s">
        <v>260</v>
      </c>
      <c r="R54" s="76" t="s">
        <v>260</v>
      </c>
      <c r="S54" s="76" t="s">
        <v>260</v>
      </c>
      <c r="T54" s="76" t="s">
        <v>260</v>
      </c>
      <c r="U54" s="76" t="s">
        <v>260</v>
      </c>
      <c r="V54" s="76" t="s">
        <v>260</v>
      </c>
      <c r="W54" s="76" t="s">
        <v>260</v>
      </c>
      <c r="X54" s="76" t="s">
        <v>260</v>
      </c>
      <c r="Y54" s="76" t="s">
        <v>260</v>
      </c>
      <c r="Z54" s="76" t="s">
        <v>260</v>
      </c>
      <c r="AA54" s="76" t="s">
        <v>260</v>
      </c>
      <c r="AB54" s="76" t="s">
        <v>260</v>
      </c>
      <c r="AC54" s="76" t="s">
        <v>260</v>
      </c>
      <c r="AD54" s="76" t="s">
        <v>260</v>
      </c>
      <c r="AE54" s="76" t="s">
        <v>260</v>
      </c>
      <c r="AF54" s="76" t="s">
        <v>260</v>
      </c>
      <c r="AG54" s="76" t="s">
        <v>260</v>
      </c>
    </row>
    <row r="55" spans="1:33" s="70" customFormat="1" ht="64.5" customHeight="1">
      <c r="A55" s="72"/>
      <c r="B55" s="215" t="s">
        <v>64</v>
      </c>
      <c r="C55" s="216"/>
      <c r="D55" s="216"/>
      <c r="E55" s="216"/>
      <c r="F55" s="216"/>
      <c r="G55" s="216"/>
      <c r="H55" s="217"/>
      <c r="I55" s="73"/>
      <c r="J55" s="74" t="s">
        <v>307</v>
      </c>
      <c r="K55" s="75" t="s">
        <v>206</v>
      </c>
      <c r="L55" s="66" t="s">
        <v>336</v>
      </c>
      <c r="M55" s="66" t="s">
        <v>337</v>
      </c>
      <c r="N55" s="76" t="s">
        <v>260</v>
      </c>
      <c r="O55" s="76" t="s">
        <v>260</v>
      </c>
      <c r="P55" s="76" t="s">
        <v>260</v>
      </c>
      <c r="Q55" s="76" t="s">
        <v>260</v>
      </c>
      <c r="R55" s="76" t="s">
        <v>260</v>
      </c>
      <c r="S55" s="76" t="s">
        <v>260</v>
      </c>
      <c r="T55" s="76" t="s">
        <v>260</v>
      </c>
      <c r="U55" s="76" t="s">
        <v>260</v>
      </c>
      <c r="V55" s="76" t="s">
        <v>260</v>
      </c>
      <c r="W55" s="76" t="s">
        <v>260</v>
      </c>
      <c r="X55" s="76" t="s">
        <v>260</v>
      </c>
      <c r="Y55" s="76" t="s">
        <v>260</v>
      </c>
      <c r="Z55" s="76" t="s">
        <v>260</v>
      </c>
      <c r="AA55" s="76" t="s">
        <v>260</v>
      </c>
      <c r="AB55" s="76" t="s">
        <v>260</v>
      </c>
      <c r="AC55" s="76" t="s">
        <v>260</v>
      </c>
      <c r="AD55" s="76" t="s">
        <v>260</v>
      </c>
      <c r="AE55" s="76" t="s">
        <v>260</v>
      </c>
      <c r="AF55" s="76" t="s">
        <v>260</v>
      </c>
      <c r="AG55" s="76" t="s">
        <v>260</v>
      </c>
    </row>
    <row r="56" spans="1:33" s="70" customFormat="1" ht="30" customHeight="1">
      <c r="A56" s="69" t="s">
        <v>258</v>
      </c>
      <c r="B56" s="210" t="s">
        <v>66</v>
      </c>
      <c r="C56" s="211"/>
      <c r="D56" s="211"/>
      <c r="E56" s="211"/>
      <c r="F56" s="211"/>
      <c r="G56" s="211"/>
      <c r="H56" s="212"/>
      <c r="I56" s="223" t="s">
        <v>333</v>
      </c>
      <c r="J56" s="226" t="s">
        <v>296</v>
      </c>
      <c r="K56" s="220" t="s">
        <v>67</v>
      </c>
      <c r="L56" s="249" t="s">
        <v>336</v>
      </c>
      <c r="M56" s="249" t="s">
        <v>337</v>
      </c>
      <c r="N56" s="229" t="s">
        <v>260</v>
      </c>
      <c r="O56" s="229" t="s">
        <v>260</v>
      </c>
      <c r="P56" s="229" t="s">
        <v>260</v>
      </c>
      <c r="Q56" s="229" t="s">
        <v>260</v>
      </c>
      <c r="R56" s="229" t="s">
        <v>260</v>
      </c>
      <c r="S56" s="229" t="s">
        <v>260</v>
      </c>
      <c r="T56" s="229" t="s">
        <v>260</v>
      </c>
      <c r="U56" s="229" t="s">
        <v>260</v>
      </c>
      <c r="V56" s="229" t="s">
        <v>260</v>
      </c>
      <c r="W56" s="229" t="s">
        <v>260</v>
      </c>
      <c r="X56" s="229" t="s">
        <v>260</v>
      </c>
      <c r="Y56" s="229" t="s">
        <v>260</v>
      </c>
      <c r="Z56" s="229" t="s">
        <v>260</v>
      </c>
      <c r="AA56" s="229" t="s">
        <v>260</v>
      </c>
      <c r="AB56" s="229" t="s">
        <v>260</v>
      </c>
      <c r="AC56" s="229" t="s">
        <v>260</v>
      </c>
      <c r="AD56" s="229" t="s">
        <v>260</v>
      </c>
      <c r="AE56" s="229" t="s">
        <v>260</v>
      </c>
      <c r="AF56" s="229" t="s">
        <v>260</v>
      </c>
      <c r="AG56" s="229" t="s">
        <v>260</v>
      </c>
    </row>
    <row r="57" spans="1:33" s="70" customFormat="1" ht="9.75" customHeight="1">
      <c r="A57" s="232" t="s">
        <v>217</v>
      </c>
      <c r="B57" s="233"/>
      <c r="C57" s="119">
        <f>D57+E57+F57+G57+H57</f>
        <v>7510.78895</v>
      </c>
      <c r="D57" s="37">
        <f>SUM(D58:D62)</f>
        <v>569.79783</v>
      </c>
      <c r="E57" s="37">
        <f>SUM(E58:E62)</f>
        <v>2355.112</v>
      </c>
      <c r="F57" s="37">
        <f>SUM(F58:F62)</f>
        <v>1520</v>
      </c>
      <c r="G57" s="37">
        <f>SUM(G58:G62)</f>
        <v>1520</v>
      </c>
      <c r="H57" s="37">
        <f>SUM(H58:H62)</f>
        <v>1545.87912</v>
      </c>
      <c r="I57" s="224"/>
      <c r="J57" s="227"/>
      <c r="K57" s="221"/>
      <c r="L57" s="250"/>
      <c r="M57" s="25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</row>
    <row r="58" spans="1:33" s="70" customFormat="1" ht="9.75" customHeight="1">
      <c r="A58" s="232" t="s">
        <v>218</v>
      </c>
      <c r="B58" s="233"/>
      <c r="C58" s="37">
        <f>H58+G58+D58</f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224"/>
      <c r="J58" s="227"/>
      <c r="K58" s="221"/>
      <c r="L58" s="250"/>
      <c r="M58" s="25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</row>
    <row r="59" spans="1:33" s="70" customFormat="1" ht="11.25" customHeight="1">
      <c r="A59" s="232" t="s">
        <v>219</v>
      </c>
      <c r="B59" s="233"/>
      <c r="C59" s="37">
        <f>H59+G59+D59</f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224"/>
      <c r="J59" s="227"/>
      <c r="K59" s="221"/>
      <c r="L59" s="250"/>
      <c r="M59" s="25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</row>
    <row r="60" spans="1:33" s="70" customFormat="1" ht="21" customHeight="1">
      <c r="A60" s="232" t="s">
        <v>52</v>
      </c>
      <c r="B60" s="233"/>
      <c r="C60" s="37">
        <f>D60+E60+F60+G60+H60</f>
        <v>7510.78895</v>
      </c>
      <c r="D60" s="37">
        <v>569.79783</v>
      </c>
      <c r="E60" s="37">
        <v>2355.112</v>
      </c>
      <c r="F60" s="37">
        <v>1520</v>
      </c>
      <c r="G60" s="37">
        <v>1520</v>
      </c>
      <c r="H60" s="37">
        <v>1545.87912</v>
      </c>
      <c r="I60" s="224"/>
      <c r="J60" s="227"/>
      <c r="K60" s="221"/>
      <c r="L60" s="250"/>
      <c r="M60" s="25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</row>
    <row r="61" spans="1:33" s="70" customFormat="1" ht="20.25" customHeight="1">
      <c r="A61" s="232" t="s">
        <v>220</v>
      </c>
      <c r="B61" s="233"/>
      <c r="C61" s="37">
        <f>H61+G61+D61</f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224"/>
      <c r="J61" s="227"/>
      <c r="K61" s="221"/>
      <c r="L61" s="250"/>
      <c r="M61" s="25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</row>
    <row r="62" spans="1:33" s="70" customFormat="1" ht="9.75" customHeight="1">
      <c r="A62" s="218" t="s">
        <v>221</v>
      </c>
      <c r="B62" s="219"/>
      <c r="C62" s="37">
        <f>H62+G62+D62</f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225"/>
      <c r="J62" s="228"/>
      <c r="K62" s="222"/>
      <c r="L62" s="251"/>
      <c r="M62" s="25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</row>
    <row r="63" spans="1:33" s="70" customFormat="1" ht="64.5" customHeight="1">
      <c r="A63" s="72"/>
      <c r="B63" s="215" t="s">
        <v>68</v>
      </c>
      <c r="C63" s="216"/>
      <c r="D63" s="216"/>
      <c r="E63" s="216"/>
      <c r="F63" s="216"/>
      <c r="G63" s="216"/>
      <c r="H63" s="217"/>
      <c r="I63" s="73"/>
      <c r="J63" s="74" t="s">
        <v>296</v>
      </c>
      <c r="K63" s="75" t="s">
        <v>206</v>
      </c>
      <c r="L63" s="66" t="s">
        <v>336</v>
      </c>
      <c r="M63" s="66" t="s">
        <v>337</v>
      </c>
      <c r="N63" s="76" t="s">
        <v>260</v>
      </c>
      <c r="O63" s="76" t="s">
        <v>260</v>
      </c>
      <c r="P63" s="76" t="s">
        <v>260</v>
      </c>
      <c r="Q63" s="76" t="s">
        <v>260</v>
      </c>
      <c r="R63" s="76" t="s">
        <v>260</v>
      </c>
      <c r="S63" s="76" t="s">
        <v>260</v>
      </c>
      <c r="T63" s="76" t="s">
        <v>260</v>
      </c>
      <c r="U63" s="76" t="s">
        <v>260</v>
      </c>
      <c r="V63" s="76" t="s">
        <v>260</v>
      </c>
      <c r="W63" s="76" t="s">
        <v>260</v>
      </c>
      <c r="X63" s="76" t="s">
        <v>260</v>
      </c>
      <c r="Y63" s="76" t="s">
        <v>260</v>
      </c>
      <c r="Z63" s="76" t="s">
        <v>260</v>
      </c>
      <c r="AA63" s="76" t="s">
        <v>260</v>
      </c>
      <c r="AB63" s="76" t="s">
        <v>260</v>
      </c>
      <c r="AC63" s="76" t="s">
        <v>260</v>
      </c>
      <c r="AD63" s="76" t="s">
        <v>260</v>
      </c>
      <c r="AE63" s="76" t="s">
        <v>260</v>
      </c>
      <c r="AF63" s="76" t="s">
        <v>260</v>
      </c>
      <c r="AG63" s="76" t="s">
        <v>260</v>
      </c>
    </row>
    <row r="64" spans="1:33" s="70" customFormat="1" ht="9.75">
      <c r="A64" s="69" t="s">
        <v>96</v>
      </c>
      <c r="B64" s="210" t="s">
        <v>7</v>
      </c>
      <c r="C64" s="211"/>
      <c r="D64" s="211"/>
      <c r="E64" s="211"/>
      <c r="F64" s="211"/>
      <c r="G64" s="211"/>
      <c r="H64" s="212"/>
      <c r="I64" s="223" t="s">
        <v>283</v>
      </c>
      <c r="J64" s="252" t="s">
        <v>308</v>
      </c>
      <c r="K64" s="243"/>
      <c r="L64" s="249" t="s">
        <v>336</v>
      </c>
      <c r="M64" s="249" t="s">
        <v>337</v>
      </c>
      <c r="N64" s="229" t="s">
        <v>260</v>
      </c>
      <c r="O64" s="229" t="s">
        <v>260</v>
      </c>
      <c r="P64" s="229" t="s">
        <v>260</v>
      </c>
      <c r="Q64" s="229" t="s">
        <v>260</v>
      </c>
      <c r="R64" s="229" t="s">
        <v>260</v>
      </c>
      <c r="S64" s="229" t="s">
        <v>260</v>
      </c>
      <c r="T64" s="229" t="s">
        <v>260</v>
      </c>
      <c r="U64" s="229" t="s">
        <v>260</v>
      </c>
      <c r="V64" s="229" t="s">
        <v>260</v>
      </c>
      <c r="W64" s="229" t="s">
        <v>260</v>
      </c>
      <c r="X64" s="229" t="s">
        <v>260</v>
      </c>
      <c r="Y64" s="229" t="s">
        <v>260</v>
      </c>
      <c r="Z64" s="229" t="s">
        <v>260</v>
      </c>
      <c r="AA64" s="229" t="s">
        <v>260</v>
      </c>
      <c r="AB64" s="229" t="s">
        <v>260</v>
      </c>
      <c r="AC64" s="229" t="s">
        <v>260</v>
      </c>
      <c r="AD64" s="229" t="s">
        <v>260</v>
      </c>
      <c r="AE64" s="229" t="s">
        <v>260</v>
      </c>
      <c r="AF64" s="229" t="s">
        <v>260</v>
      </c>
      <c r="AG64" s="229" t="s">
        <v>260</v>
      </c>
    </row>
    <row r="65" spans="1:33" s="70" customFormat="1" ht="11.25" customHeight="1">
      <c r="A65" s="213" t="s">
        <v>217</v>
      </c>
      <c r="B65" s="214"/>
      <c r="C65" s="37">
        <f>D65+E65+F65+G65+H65</f>
        <v>4419.2912</v>
      </c>
      <c r="D65" s="37">
        <f>SUM(D66:D70)</f>
        <v>868.81</v>
      </c>
      <c r="E65" s="37">
        <f>SUM(E66:E70)</f>
        <v>868.81</v>
      </c>
      <c r="F65" s="37">
        <f>SUM(F66:F70)</f>
        <v>810.115</v>
      </c>
      <c r="G65" s="37">
        <f>SUM(G66:G70)</f>
        <v>810.115</v>
      </c>
      <c r="H65" s="37">
        <f>SUM(H66:H70)</f>
        <v>1061.4412</v>
      </c>
      <c r="I65" s="224"/>
      <c r="J65" s="253"/>
      <c r="K65" s="244"/>
      <c r="L65" s="250"/>
      <c r="M65" s="25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</row>
    <row r="66" spans="1:33" s="70" customFormat="1" ht="31.5" customHeight="1">
      <c r="A66" s="213" t="s">
        <v>218</v>
      </c>
      <c r="B66" s="214"/>
      <c r="C66" s="37">
        <f>H66+G66+D66</f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224"/>
      <c r="J66" s="253"/>
      <c r="K66" s="244"/>
      <c r="L66" s="250"/>
      <c r="M66" s="25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</row>
    <row r="67" spans="1:33" s="70" customFormat="1" ht="20.25" customHeight="1">
      <c r="A67" s="213" t="s">
        <v>219</v>
      </c>
      <c r="B67" s="214"/>
      <c r="C67" s="37">
        <f>H67+G67+D67</f>
        <v>0</v>
      </c>
      <c r="D67" s="37">
        <f aca="true" t="shared" si="0" ref="D67:H68">D74</f>
        <v>0</v>
      </c>
      <c r="E67" s="37">
        <f>E74</f>
        <v>0</v>
      </c>
      <c r="F67" s="37">
        <f>F74</f>
        <v>0</v>
      </c>
      <c r="G67" s="37">
        <f t="shared" si="0"/>
        <v>0</v>
      </c>
      <c r="H67" s="37">
        <f t="shared" si="0"/>
        <v>0</v>
      </c>
      <c r="I67" s="224"/>
      <c r="J67" s="253"/>
      <c r="K67" s="244"/>
      <c r="L67" s="250"/>
      <c r="M67" s="25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</row>
    <row r="68" spans="1:33" s="70" customFormat="1" ht="9.75">
      <c r="A68" s="213" t="s">
        <v>52</v>
      </c>
      <c r="B68" s="214"/>
      <c r="C68" s="37">
        <f>D68+E68+F68+G68+H68</f>
        <v>4419.2912</v>
      </c>
      <c r="D68" s="37">
        <f>D75</f>
        <v>868.81</v>
      </c>
      <c r="E68" s="37">
        <v>868.81</v>
      </c>
      <c r="F68" s="37">
        <f>F75</f>
        <v>810.115</v>
      </c>
      <c r="G68" s="37">
        <f t="shared" si="0"/>
        <v>810.115</v>
      </c>
      <c r="H68" s="37">
        <f t="shared" si="0"/>
        <v>1061.4412</v>
      </c>
      <c r="I68" s="224"/>
      <c r="J68" s="253"/>
      <c r="K68" s="244"/>
      <c r="L68" s="250"/>
      <c r="M68" s="25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</row>
    <row r="69" spans="1:33" s="70" customFormat="1" ht="19.5" customHeight="1">
      <c r="A69" s="213" t="s">
        <v>220</v>
      </c>
      <c r="B69" s="214"/>
      <c r="C69" s="37">
        <f>H69+G69+D69</f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224"/>
      <c r="J69" s="253"/>
      <c r="K69" s="244"/>
      <c r="L69" s="250"/>
      <c r="M69" s="25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</row>
    <row r="70" spans="1:33" s="70" customFormat="1" ht="35.25" customHeight="1">
      <c r="A70" s="255" t="s">
        <v>221</v>
      </c>
      <c r="B70" s="256"/>
      <c r="C70" s="37">
        <f>H70+G70+D70</f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225"/>
      <c r="J70" s="254"/>
      <c r="K70" s="245"/>
      <c r="L70" s="251"/>
      <c r="M70" s="25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</row>
    <row r="71" spans="1:33" s="70" customFormat="1" ht="30.75" customHeight="1">
      <c r="A71" s="69" t="s">
        <v>223</v>
      </c>
      <c r="B71" s="210" t="s">
        <v>73</v>
      </c>
      <c r="C71" s="211"/>
      <c r="D71" s="211"/>
      <c r="E71" s="211"/>
      <c r="F71" s="211"/>
      <c r="G71" s="211"/>
      <c r="H71" s="212"/>
      <c r="I71" s="260" t="s">
        <v>300</v>
      </c>
      <c r="J71" s="226" t="s">
        <v>309</v>
      </c>
      <c r="K71" s="234" t="s">
        <v>71</v>
      </c>
      <c r="L71" s="237" t="s">
        <v>336</v>
      </c>
      <c r="M71" s="237" t="s">
        <v>337</v>
      </c>
      <c r="N71" s="229" t="s">
        <v>260</v>
      </c>
      <c r="O71" s="229" t="s">
        <v>260</v>
      </c>
      <c r="P71" s="229" t="s">
        <v>260</v>
      </c>
      <c r="Q71" s="229" t="s">
        <v>260</v>
      </c>
      <c r="R71" s="229" t="s">
        <v>260</v>
      </c>
      <c r="S71" s="229" t="s">
        <v>260</v>
      </c>
      <c r="T71" s="229" t="s">
        <v>260</v>
      </c>
      <c r="U71" s="229" t="s">
        <v>260</v>
      </c>
      <c r="V71" s="229" t="s">
        <v>260</v>
      </c>
      <c r="W71" s="229" t="s">
        <v>260</v>
      </c>
      <c r="X71" s="229" t="s">
        <v>260</v>
      </c>
      <c r="Y71" s="229" t="s">
        <v>260</v>
      </c>
      <c r="Z71" s="229" t="s">
        <v>260</v>
      </c>
      <c r="AA71" s="229" t="s">
        <v>260</v>
      </c>
      <c r="AB71" s="229" t="s">
        <v>260</v>
      </c>
      <c r="AC71" s="229" t="s">
        <v>260</v>
      </c>
      <c r="AD71" s="229" t="s">
        <v>260</v>
      </c>
      <c r="AE71" s="229" t="s">
        <v>260</v>
      </c>
      <c r="AF71" s="229" t="s">
        <v>260</v>
      </c>
      <c r="AG71" s="229" t="s">
        <v>260</v>
      </c>
    </row>
    <row r="72" spans="1:33" s="70" customFormat="1" ht="11.25" customHeight="1">
      <c r="A72" s="232" t="s">
        <v>217</v>
      </c>
      <c r="B72" s="233"/>
      <c r="C72" s="37">
        <f>D72+E72+F72+G72+H72</f>
        <v>5541.5962</v>
      </c>
      <c r="D72" s="37">
        <f>SUM(D73:D77)</f>
        <v>868.81</v>
      </c>
      <c r="E72" s="37">
        <f>SUM(E73:E77)</f>
        <v>1991.115</v>
      </c>
      <c r="F72" s="37">
        <f>SUM(F73:F77)</f>
        <v>810.115</v>
      </c>
      <c r="G72" s="37">
        <f>SUM(G73:G77)</f>
        <v>810.115</v>
      </c>
      <c r="H72" s="37">
        <f>SUM(H73:H77)</f>
        <v>1061.4412</v>
      </c>
      <c r="I72" s="261"/>
      <c r="J72" s="227"/>
      <c r="K72" s="235"/>
      <c r="L72" s="238"/>
      <c r="M72" s="238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</row>
    <row r="73" spans="1:33" s="70" customFormat="1" ht="25.5" customHeight="1">
      <c r="A73" s="232" t="s">
        <v>218</v>
      </c>
      <c r="B73" s="233"/>
      <c r="C73" s="37">
        <f>H73+G73+D73</f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261"/>
      <c r="J73" s="227"/>
      <c r="K73" s="235"/>
      <c r="L73" s="238"/>
      <c r="M73" s="238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</row>
    <row r="74" spans="1:33" s="70" customFormat="1" ht="20.25" customHeight="1">
      <c r="A74" s="232" t="s">
        <v>219</v>
      </c>
      <c r="B74" s="233"/>
      <c r="C74" s="37">
        <f>H74+G74+D74</f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261"/>
      <c r="J74" s="227"/>
      <c r="K74" s="235"/>
      <c r="L74" s="238"/>
      <c r="M74" s="238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</row>
    <row r="75" spans="1:33" s="70" customFormat="1" ht="21.75" customHeight="1">
      <c r="A75" s="232" t="s">
        <v>52</v>
      </c>
      <c r="B75" s="233"/>
      <c r="C75" s="37">
        <f>D75+E75+F75+G75+H75</f>
        <v>5541.5962</v>
      </c>
      <c r="D75" s="37">
        <v>868.81</v>
      </c>
      <c r="E75" s="37">
        <v>1991.115</v>
      </c>
      <c r="F75" s="37">
        <v>810.115</v>
      </c>
      <c r="G75" s="37">
        <v>810.115</v>
      </c>
      <c r="H75" s="37">
        <v>1061.4412</v>
      </c>
      <c r="I75" s="261"/>
      <c r="J75" s="227"/>
      <c r="K75" s="235"/>
      <c r="L75" s="238"/>
      <c r="M75" s="238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</row>
    <row r="76" spans="1:33" s="70" customFormat="1" ht="26.25" customHeight="1">
      <c r="A76" s="232" t="s">
        <v>220</v>
      </c>
      <c r="B76" s="233"/>
      <c r="C76" s="37">
        <f>H76+G76+D76</f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261"/>
      <c r="J76" s="227"/>
      <c r="K76" s="235"/>
      <c r="L76" s="238"/>
      <c r="M76" s="238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</row>
    <row r="77" spans="1:33" s="70" customFormat="1" ht="19.5" customHeight="1">
      <c r="A77" s="218" t="s">
        <v>221</v>
      </c>
      <c r="B77" s="266"/>
      <c r="C77" s="77">
        <f>H77+G77+D77</f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262"/>
      <c r="J77" s="228"/>
      <c r="K77" s="236"/>
      <c r="L77" s="239"/>
      <c r="M77" s="239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</row>
    <row r="78" spans="1:33" s="70" customFormat="1" ht="33.75" customHeight="1">
      <c r="A78" s="78"/>
      <c r="B78" s="274" t="s">
        <v>328</v>
      </c>
      <c r="C78" s="275"/>
      <c r="D78" s="275"/>
      <c r="E78" s="275"/>
      <c r="F78" s="275"/>
      <c r="G78" s="275"/>
      <c r="H78" s="276"/>
      <c r="I78" s="36"/>
      <c r="J78" s="79" t="s">
        <v>292</v>
      </c>
      <c r="K78" s="75" t="s">
        <v>206</v>
      </c>
      <c r="L78" s="66" t="s">
        <v>336</v>
      </c>
      <c r="M78" s="66" t="s">
        <v>337</v>
      </c>
      <c r="N78" s="76" t="s">
        <v>260</v>
      </c>
      <c r="O78" s="76" t="s">
        <v>260</v>
      </c>
      <c r="P78" s="76" t="s">
        <v>260</v>
      </c>
      <c r="Q78" s="76" t="s">
        <v>260</v>
      </c>
      <c r="R78" s="76" t="s">
        <v>260</v>
      </c>
      <c r="S78" s="76" t="s">
        <v>260</v>
      </c>
      <c r="T78" s="76" t="s">
        <v>260</v>
      </c>
      <c r="U78" s="76" t="s">
        <v>260</v>
      </c>
      <c r="V78" s="76" t="s">
        <v>260</v>
      </c>
      <c r="W78" s="76" t="s">
        <v>260</v>
      </c>
      <c r="X78" s="76" t="s">
        <v>260</v>
      </c>
      <c r="Y78" s="76" t="s">
        <v>260</v>
      </c>
      <c r="Z78" s="76" t="s">
        <v>260</v>
      </c>
      <c r="AA78" s="76" t="s">
        <v>260</v>
      </c>
      <c r="AB78" s="76" t="s">
        <v>260</v>
      </c>
      <c r="AC78" s="76" t="s">
        <v>260</v>
      </c>
      <c r="AD78" s="76" t="s">
        <v>260</v>
      </c>
      <c r="AE78" s="76" t="s">
        <v>260</v>
      </c>
      <c r="AF78" s="76" t="s">
        <v>260</v>
      </c>
      <c r="AG78" s="76" t="s">
        <v>260</v>
      </c>
    </row>
    <row r="79" spans="1:33" s="70" customFormat="1" ht="22.5" customHeight="1">
      <c r="A79" s="72"/>
      <c r="B79" s="215" t="s">
        <v>75</v>
      </c>
      <c r="C79" s="216"/>
      <c r="D79" s="216"/>
      <c r="E79" s="216"/>
      <c r="F79" s="216"/>
      <c r="G79" s="216"/>
      <c r="H79" s="217"/>
      <c r="I79" s="73"/>
      <c r="J79" s="74" t="s">
        <v>310</v>
      </c>
      <c r="K79" s="75" t="s">
        <v>206</v>
      </c>
      <c r="L79" s="66" t="s">
        <v>336</v>
      </c>
      <c r="M79" s="66" t="s">
        <v>337</v>
      </c>
      <c r="N79" s="76" t="s">
        <v>260</v>
      </c>
      <c r="O79" s="76" t="s">
        <v>260</v>
      </c>
      <c r="P79" s="76" t="s">
        <v>260</v>
      </c>
      <c r="Q79" s="76" t="s">
        <v>260</v>
      </c>
      <c r="R79" s="76" t="s">
        <v>260</v>
      </c>
      <c r="S79" s="76" t="s">
        <v>260</v>
      </c>
      <c r="T79" s="76" t="s">
        <v>260</v>
      </c>
      <c r="U79" s="76" t="s">
        <v>260</v>
      </c>
      <c r="V79" s="76" t="s">
        <v>260</v>
      </c>
      <c r="W79" s="76" t="s">
        <v>260</v>
      </c>
      <c r="X79" s="76" t="s">
        <v>260</v>
      </c>
      <c r="Y79" s="76" t="s">
        <v>260</v>
      </c>
      <c r="Z79" s="76" t="s">
        <v>260</v>
      </c>
      <c r="AA79" s="76" t="s">
        <v>260</v>
      </c>
      <c r="AB79" s="76" t="s">
        <v>260</v>
      </c>
      <c r="AC79" s="76" t="s">
        <v>260</v>
      </c>
      <c r="AD79" s="76" t="s">
        <v>260</v>
      </c>
      <c r="AE79" s="76" t="s">
        <v>260</v>
      </c>
      <c r="AF79" s="76" t="s">
        <v>260</v>
      </c>
      <c r="AG79" s="76" t="s">
        <v>260</v>
      </c>
    </row>
    <row r="80" spans="1:33" s="70" customFormat="1" ht="30" customHeight="1">
      <c r="A80" s="69" t="s">
        <v>99</v>
      </c>
      <c r="B80" s="210" t="s">
        <v>327</v>
      </c>
      <c r="C80" s="211"/>
      <c r="D80" s="211"/>
      <c r="E80" s="211"/>
      <c r="F80" s="211"/>
      <c r="G80" s="211"/>
      <c r="H80" s="212"/>
      <c r="I80" s="260" t="s">
        <v>283</v>
      </c>
      <c r="J80" s="226" t="s">
        <v>311</v>
      </c>
      <c r="K80" s="263"/>
      <c r="L80" s="249" t="s">
        <v>336</v>
      </c>
      <c r="M80" s="249" t="s">
        <v>337</v>
      </c>
      <c r="N80" s="229" t="s">
        <v>260</v>
      </c>
      <c r="O80" s="229" t="s">
        <v>260</v>
      </c>
      <c r="P80" s="229" t="s">
        <v>260</v>
      </c>
      <c r="Q80" s="229" t="s">
        <v>260</v>
      </c>
      <c r="R80" s="229" t="s">
        <v>260</v>
      </c>
      <c r="S80" s="229" t="s">
        <v>260</v>
      </c>
      <c r="T80" s="229" t="s">
        <v>260</v>
      </c>
      <c r="U80" s="229" t="s">
        <v>260</v>
      </c>
      <c r="V80" s="229" t="s">
        <v>260</v>
      </c>
      <c r="W80" s="229" t="s">
        <v>260</v>
      </c>
      <c r="X80" s="229" t="s">
        <v>260</v>
      </c>
      <c r="Y80" s="229" t="s">
        <v>260</v>
      </c>
      <c r="Z80" s="229" t="s">
        <v>260</v>
      </c>
      <c r="AA80" s="229" t="s">
        <v>260</v>
      </c>
      <c r="AB80" s="229" t="s">
        <v>260</v>
      </c>
      <c r="AC80" s="229" t="s">
        <v>260</v>
      </c>
      <c r="AD80" s="229" t="s">
        <v>260</v>
      </c>
      <c r="AE80" s="229" t="s">
        <v>260</v>
      </c>
      <c r="AF80" s="229" t="s">
        <v>260</v>
      </c>
      <c r="AG80" s="229" t="s">
        <v>260</v>
      </c>
    </row>
    <row r="81" spans="1:33" s="70" customFormat="1" ht="22.5" customHeight="1">
      <c r="A81" s="232" t="s">
        <v>217</v>
      </c>
      <c r="B81" s="233"/>
      <c r="C81" s="37">
        <f>D81+E81+F81+G81+H81</f>
        <v>0</v>
      </c>
      <c r="D81" s="37">
        <v>0</v>
      </c>
      <c r="E81" s="37">
        <f>SUM(E82:E86)</f>
        <v>0</v>
      </c>
      <c r="F81" s="37">
        <f>SUM(F82:F86)</f>
        <v>0</v>
      </c>
      <c r="G81" s="37">
        <f>SUM(G82:G86)</f>
        <v>0</v>
      </c>
      <c r="H81" s="37">
        <f>SUM(H82:H86)</f>
        <v>0</v>
      </c>
      <c r="I81" s="261"/>
      <c r="J81" s="227"/>
      <c r="K81" s="264"/>
      <c r="L81" s="250"/>
      <c r="M81" s="25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</row>
    <row r="82" spans="1:33" s="70" customFormat="1" ht="33" customHeight="1">
      <c r="A82" s="232" t="s">
        <v>218</v>
      </c>
      <c r="B82" s="233"/>
      <c r="C82" s="37">
        <f>H82+G82+D82</f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261"/>
      <c r="J82" s="227"/>
      <c r="K82" s="264"/>
      <c r="L82" s="250"/>
      <c r="M82" s="25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</row>
    <row r="83" spans="1:33" s="70" customFormat="1" ht="13.5" customHeight="1">
      <c r="A83" s="232" t="s">
        <v>219</v>
      </c>
      <c r="B83" s="233"/>
      <c r="C83" s="37">
        <f>H83+G83+D83</f>
        <v>0</v>
      </c>
      <c r="D83" s="37">
        <f>D99+D90</f>
        <v>0</v>
      </c>
      <c r="E83" s="37">
        <f>E99+E90</f>
        <v>0</v>
      </c>
      <c r="F83" s="37">
        <f>F99+F90</f>
        <v>0</v>
      </c>
      <c r="G83" s="37">
        <f>G99+G90</f>
        <v>0</v>
      </c>
      <c r="H83" s="37">
        <f>H99+H90</f>
        <v>0</v>
      </c>
      <c r="I83" s="261"/>
      <c r="J83" s="227"/>
      <c r="K83" s="264"/>
      <c r="L83" s="250"/>
      <c r="M83" s="25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</row>
    <row r="84" spans="1:33" s="70" customFormat="1" ht="23.25" customHeight="1">
      <c r="A84" s="232" t="s">
        <v>52</v>
      </c>
      <c r="B84" s="233"/>
      <c r="C84" s="37">
        <f>C100+C91</f>
        <v>0</v>
      </c>
      <c r="D84" s="37">
        <f>D100</f>
        <v>0</v>
      </c>
      <c r="E84" s="37">
        <f>E100</f>
        <v>0</v>
      </c>
      <c r="F84" s="37">
        <f>F100+F91</f>
        <v>0</v>
      </c>
      <c r="G84" s="37">
        <f>G100</f>
        <v>0</v>
      </c>
      <c r="H84" s="37">
        <f>H100</f>
        <v>0</v>
      </c>
      <c r="I84" s="261"/>
      <c r="J84" s="227"/>
      <c r="K84" s="264"/>
      <c r="L84" s="250"/>
      <c r="M84" s="25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</row>
    <row r="85" spans="1:33" s="70" customFormat="1" ht="22.5" customHeight="1">
      <c r="A85" s="232" t="s">
        <v>220</v>
      </c>
      <c r="B85" s="233"/>
      <c r="C85" s="37">
        <f>H85+G85+D85</f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261"/>
      <c r="J85" s="227"/>
      <c r="K85" s="264"/>
      <c r="L85" s="250"/>
      <c r="M85" s="25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</row>
    <row r="86" spans="1:33" s="70" customFormat="1" ht="12" customHeight="1">
      <c r="A86" s="218" t="s">
        <v>221</v>
      </c>
      <c r="B86" s="219"/>
      <c r="C86" s="37">
        <f>H86+G86+D86</f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262"/>
      <c r="J86" s="228"/>
      <c r="K86" s="265"/>
      <c r="L86" s="251"/>
      <c r="M86" s="25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</row>
    <row r="87" spans="1:33" s="70" customFormat="1" ht="39.75" customHeight="1">
      <c r="A87" s="69" t="s">
        <v>259</v>
      </c>
      <c r="B87" s="210" t="s">
        <v>326</v>
      </c>
      <c r="C87" s="211"/>
      <c r="D87" s="211"/>
      <c r="E87" s="211"/>
      <c r="F87" s="211"/>
      <c r="G87" s="211"/>
      <c r="H87" s="212"/>
      <c r="I87" s="260" t="s">
        <v>301</v>
      </c>
      <c r="J87" s="226" t="s">
        <v>311</v>
      </c>
      <c r="K87" s="234" t="s">
        <v>76</v>
      </c>
      <c r="L87" s="237" t="s">
        <v>336</v>
      </c>
      <c r="M87" s="237" t="s">
        <v>278</v>
      </c>
      <c r="N87" s="229" t="s">
        <v>260</v>
      </c>
      <c r="O87" s="229" t="s">
        <v>260</v>
      </c>
      <c r="P87" s="229" t="s">
        <v>260</v>
      </c>
      <c r="Q87" s="229" t="s">
        <v>260</v>
      </c>
      <c r="R87" s="229" t="s">
        <v>260</v>
      </c>
      <c r="S87" s="229" t="s">
        <v>260</v>
      </c>
      <c r="T87" s="229" t="s">
        <v>260</v>
      </c>
      <c r="U87" s="229" t="s">
        <v>260</v>
      </c>
      <c r="V87" s="229" t="s">
        <v>260</v>
      </c>
      <c r="W87" s="229" t="s">
        <v>260</v>
      </c>
      <c r="X87" s="229" t="s">
        <v>260</v>
      </c>
      <c r="Y87" s="229" t="s">
        <v>260</v>
      </c>
      <c r="Z87" s="240"/>
      <c r="AA87" s="240"/>
      <c r="AB87" s="240"/>
      <c r="AC87" s="240"/>
      <c r="AD87" s="240"/>
      <c r="AE87" s="240"/>
      <c r="AF87" s="240"/>
      <c r="AG87" s="257"/>
    </row>
    <row r="88" spans="1:33" s="70" customFormat="1" ht="9.75" customHeight="1">
      <c r="A88" s="232" t="s">
        <v>217</v>
      </c>
      <c r="B88" s="233"/>
      <c r="C88" s="37">
        <f>H88+G88+D88+E88+F88</f>
        <v>0</v>
      </c>
      <c r="D88" s="37">
        <f>SUM(D89:D93)</f>
        <v>0</v>
      </c>
      <c r="E88" s="37">
        <f>SUM(E89:E93)</f>
        <v>0</v>
      </c>
      <c r="F88" s="37">
        <f>SUM(F89:F93)</f>
        <v>0</v>
      </c>
      <c r="G88" s="37">
        <f>SUM(G89:G93)</f>
        <v>0</v>
      </c>
      <c r="H88" s="37">
        <f>SUM(H89:H93)</f>
        <v>0</v>
      </c>
      <c r="I88" s="261"/>
      <c r="J88" s="227"/>
      <c r="K88" s="235"/>
      <c r="L88" s="238"/>
      <c r="M88" s="238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41"/>
      <c r="AA88" s="241"/>
      <c r="AB88" s="241"/>
      <c r="AC88" s="241"/>
      <c r="AD88" s="241"/>
      <c r="AE88" s="241"/>
      <c r="AF88" s="241"/>
      <c r="AG88" s="258"/>
    </row>
    <row r="89" spans="1:33" s="70" customFormat="1" ht="9.75" customHeight="1">
      <c r="A89" s="232" t="s">
        <v>218</v>
      </c>
      <c r="B89" s="233"/>
      <c r="C89" s="37">
        <f>H89+G89+D89</f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261"/>
      <c r="J89" s="227"/>
      <c r="K89" s="235"/>
      <c r="L89" s="238"/>
      <c r="M89" s="238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41"/>
      <c r="AA89" s="241"/>
      <c r="AB89" s="241"/>
      <c r="AC89" s="241"/>
      <c r="AD89" s="241"/>
      <c r="AE89" s="241"/>
      <c r="AF89" s="241"/>
      <c r="AG89" s="258"/>
    </row>
    <row r="90" spans="1:33" s="70" customFormat="1" ht="11.25" customHeight="1">
      <c r="A90" s="232" t="s">
        <v>219</v>
      </c>
      <c r="B90" s="233"/>
      <c r="C90" s="37">
        <f>H90+G90+D90</f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261"/>
      <c r="J90" s="227"/>
      <c r="K90" s="235"/>
      <c r="L90" s="238"/>
      <c r="M90" s="238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41"/>
      <c r="AA90" s="241"/>
      <c r="AB90" s="241"/>
      <c r="AC90" s="241"/>
      <c r="AD90" s="241"/>
      <c r="AE90" s="241"/>
      <c r="AF90" s="241"/>
      <c r="AG90" s="258"/>
    </row>
    <row r="91" spans="1:33" s="70" customFormat="1" ht="25.5" customHeight="1">
      <c r="A91" s="232" t="s">
        <v>52</v>
      </c>
      <c r="B91" s="233"/>
      <c r="C91" s="37">
        <f>D91+E91+F91+G91+H91</f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261"/>
      <c r="J91" s="227"/>
      <c r="K91" s="235"/>
      <c r="L91" s="238"/>
      <c r="M91" s="238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41"/>
      <c r="AA91" s="241"/>
      <c r="AB91" s="241"/>
      <c r="AC91" s="241"/>
      <c r="AD91" s="241"/>
      <c r="AE91" s="241"/>
      <c r="AF91" s="241"/>
      <c r="AG91" s="258"/>
    </row>
    <row r="92" spans="1:33" s="70" customFormat="1" ht="20.25" customHeight="1">
      <c r="A92" s="232" t="s">
        <v>220</v>
      </c>
      <c r="B92" s="233"/>
      <c r="C92" s="37">
        <f>H92+G92+D92</f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261"/>
      <c r="J92" s="227"/>
      <c r="K92" s="235"/>
      <c r="L92" s="238"/>
      <c r="M92" s="238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41"/>
      <c r="AA92" s="241"/>
      <c r="AB92" s="241"/>
      <c r="AC92" s="241"/>
      <c r="AD92" s="241"/>
      <c r="AE92" s="241"/>
      <c r="AF92" s="241"/>
      <c r="AG92" s="258"/>
    </row>
    <row r="93" spans="1:33" s="70" customFormat="1" ht="16.5" customHeight="1">
      <c r="A93" s="218" t="s">
        <v>221</v>
      </c>
      <c r="B93" s="219"/>
      <c r="C93" s="37">
        <f>H93+G93+D93</f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262"/>
      <c r="J93" s="228"/>
      <c r="K93" s="236"/>
      <c r="L93" s="239"/>
      <c r="M93" s="239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42"/>
      <c r="AA93" s="242"/>
      <c r="AB93" s="242"/>
      <c r="AC93" s="242"/>
      <c r="AD93" s="242"/>
      <c r="AE93" s="242"/>
      <c r="AF93" s="242"/>
      <c r="AG93" s="259"/>
    </row>
    <row r="94" spans="1:33" s="70" customFormat="1" ht="78" customHeight="1">
      <c r="A94" s="72"/>
      <c r="B94" s="215" t="s">
        <v>77</v>
      </c>
      <c r="C94" s="216"/>
      <c r="D94" s="216"/>
      <c r="E94" s="216"/>
      <c r="F94" s="216"/>
      <c r="G94" s="216"/>
      <c r="H94" s="217"/>
      <c r="I94" s="73"/>
      <c r="J94" s="74" t="s">
        <v>312</v>
      </c>
      <c r="K94" s="75" t="s">
        <v>206</v>
      </c>
      <c r="L94" s="66" t="s">
        <v>336</v>
      </c>
      <c r="M94" s="66" t="s">
        <v>278</v>
      </c>
      <c r="N94" s="76" t="s">
        <v>260</v>
      </c>
      <c r="O94" s="76" t="s">
        <v>260</v>
      </c>
      <c r="P94" s="76" t="s">
        <v>260</v>
      </c>
      <c r="Q94" s="76" t="s">
        <v>260</v>
      </c>
      <c r="R94" s="76" t="s">
        <v>260</v>
      </c>
      <c r="S94" s="76" t="s">
        <v>260</v>
      </c>
      <c r="T94" s="76" t="s">
        <v>260</v>
      </c>
      <c r="U94" s="76" t="s">
        <v>260</v>
      </c>
      <c r="V94" s="76" t="s">
        <v>260</v>
      </c>
      <c r="W94" s="76" t="s">
        <v>260</v>
      </c>
      <c r="X94" s="76" t="s">
        <v>260</v>
      </c>
      <c r="Y94" s="76" t="s">
        <v>260</v>
      </c>
      <c r="Z94" s="76"/>
      <c r="AA94" s="76"/>
      <c r="AB94" s="76"/>
      <c r="AC94" s="76"/>
      <c r="AD94" s="76"/>
      <c r="AE94" s="76"/>
      <c r="AF94" s="76"/>
      <c r="AG94" s="80"/>
    </row>
    <row r="95" spans="1:33" s="70" customFormat="1" ht="30" customHeight="1">
      <c r="A95" s="72"/>
      <c r="B95" s="215" t="s">
        <v>231</v>
      </c>
      <c r="C95" s="216"/>
      <c r="D95" s="216"/>
      <c r="E95" s="216"/>
      <c r="F95" s="216"/>
      <c r="G95" s="216"/>
      <c r="H95" s="217"/>
      <c r="I95" s="73"/>
      <c r="J95" s="74" t="s">
        <v>58</v>
      </c>
      <c r="K95" s="75" t="s">
        <v>206</v>
      </c>
      <c r="L95" s="66" t="s">
        <v>336</v>
      </c>
      <c r="M95" s="66" t="s">
        <v>278</v>
      </c>
      <c r="N95" s="76" t="s">
        <v>260</v>
      </c>
      <c r="O95" s="76" t="s">
        <v>260</v>
      </c>
      <c r="P95" s="76" t="s">
        <v>260</v>
      </c>
      <c r="Q95" s="76" t="s">
        <v>260</v>
      </c>
      <c r="R95" s="76" t="s">
        <v>260</v>
      </c>
      <c r="S95" s="76" t="s">
        <v>260</v>
      </c>
      <c r="T95" s="76" t="s">
        <v>260</v>
      </c>
      <c r="U95" s="76" t="s">
        <v>260</v>
      </c>
      <c r="V95" s="76" t="s">
        <v>260</v>
      </c>
      <c r="W95" s="76" t="s">
        <v>260</v>
      </c>
      <c r="X95" s="76" t="s">
        <v>260</v>
      </c>
      <c r="Y95" s="76" t="s">
        <v>260</v>
      </c>
      <c r="Z95" s="76"/>
      <c r="AA95" s="76"/>
      <c r="AB95" s="76"/>
      <c r="AC95" s="76"/>
      <c r="AD95" s="76"/>
      <c r="AE95" s="76"/>
      <c r="AF95" s="76"/>
      <c r="AG95" s="80"/>
    </row>
    <row r="96" spans="1:33" s="63" customFormat="1" ht="19.5" customHeight="1">
      <c r="A96" s="69" t="s">
        <v>78</v>
      </c>
      <c r="B96" s="210" t="s">
        <v>69</v>
      </c>
      <c r="C96" s="211"/>
      <c r="D96" s="211"/>
      <c r="E96" s="211"/>
      <c r="F96" s="211"/>
      <c r="G96" s="211"/>
      <c r="H96" s="212"/>
      <c r="I96" s="260" t="s">
        <v>302</v>
      </c>
      <c r="J96" s="226" t="s">
        <v>311</v>
      </c>
      <c r="K96" s="234" t="s">
        <v>76</v>
      </c>
      <c r="L96" s="237" t="s">
        <v>336</v>
      </c>
      <c r="M96" s="237" t="s">
        <v>278</v>
      </c>
      <c r="N96" s="229" t="s">
        <v>260</v>
      </c>
      <c r="O96" s="229" t="s">
        <v>260</v>
      </c>
      <c r="P96" s="229" t="s">
        <v>260</v>
      </c>
      <c r="Q96" s="229" t="s">
        <v>260</v>
      </c>
      <c r="R96" s="229" t="s">
        <v>260</v>
      </c>
      <c r="S96" s="229" t="s">
        <v>260</v>
      </c>
      <c r="T96" s="229" t="s">
        <v>260</v>
      </c>
      <c r="U96" s="229" t="s">
        <v>260</v>
      </c>
      <c r="V96" s="229" t="s">
        <v>260</v>
      </c>
      <c r="W96" s="229" t="s">
        <v>260</v>
      </c>
      <c r="X96" s="229" t="s">
        <v>260</v>
      </c>
      <c r="Y96" s="229" t="s">
        <v>260</v>
      </c>
      <c r="Z96" s="240"/>
      <c r="AA96" s="240"/>
      <c r="AB96" s="240"/>
      <c r="AC96" s="240"/>
      <c r="AD96" s="240"/>
      <c r="AE96" s="240"/>
      <c r="AF96" s="240"/>
      <c r="AG96" s="257"/>
    </row>
    <row r="97" spans="1:33" s="70" customFormat="1" ht="9.75" customHeight="1">
      <c r="A97" s="232" t="s">
        <v>217</v>
      </c>
      <c r="B97" s="233"/>
      <c r="C97" s="37">
        <f>D97+E97+F97+G97+H97</f>
        <v>0</v>
      </c>
      <c r="D97" s="37">
        <f>SUM(D98:D102)</f>
        <v>0</v>
      </c>
      <c r="E97" s="37">
        <f>SUM(E98:E102)</f>
        <v>0</v>
      </c>
      <c r="F97" s="37">
        <f>SUM(F98:F102)</f>
        <v>0</v>
      </c>
      <c r="G97" s="37">
        <f>SUM(G98:G102)</f>
        <v>0</v>
      </c>
      <c r="H97" s="37">
        <f>SUM(H98:H102)</f>
        <v>0</v>
      </c>
      <c r="I97" s="261"/>
      <c r="J97" s="227"/>
      <c r="K97" s="235"/>
      <c r="L97" s="238"/>
      <c r="M97" s="238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41"/>
      <c r="AA97" s="241"/>
      <c r="AB97" s="241"/>
      <c r="AC97" s="241"/>
      <c r="AD97" s="241"/>
      <c r="AE97" s="241"/>
      <c r="AF97" s="241"/>
      <c r="AG97" s="258"/>
    </row>
    <row r="98" spans="1:33" s="70" customFormat="1" ht="9.75">
      <c r="A98" s="232" t="s">
        <v>218</v>
      </c>
      <c r="B98" s="233"/>
      <c r="C98" s="37">
        <f>H98+G98+D98</f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261"/>
      <c r="J98" s="227"/>
      <c r="K98" s="235"/>
      <c r="L98" s="238"/>
      <c r="M98" s="238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41"/>
      <c r="AA98" s="241"/>
      <c r="AB98" s="241"/>
      <c r="AC98" s="241"/>
      <c r="AD98" s="241"/>
      <c r="AE98" s="241"/>
      <c r="AF98" s="241"/>
      <c r="AG98" s="258"/>
    </row>
    <row r="99" spans="1:33" s="70" customFormat="1" ht="9.75">
      <c r="A99" s="232" t="s">
        <v>219</v>
      </c>
      <c r="B99" s="233"/>
      <c r="C99" s="37">
        <f>H99+G99+D99</f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261"/>
      <c r="J99" s="227"/>
      <c r="K99" s="235"/>
      <c r="L99" s="238"/>
      <c r="M99" s="238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41"/>
      <c r="AA99" s="241"/>
      <c r="AB99" s="241"/>
      <c r="AC99" s="241"/>
      <c r="AD99" s="241"/>
      <c r="AE99" s="241"/>
      <c r="AF99" s="241"/>
      <c r="AG99" s="258"/>
    </row>
    <row r="100" spans="1:33" s="70" customFormat="1" ht="11.25" customHeight="1">
      <c r="A100" s="232" t="s">
        <v>52</v>
      </c>
      <c r="B100" s="233"/>
      <c r="C100" s="37">
        <f>D100+E100+F100+G100+H100</f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261"/>
      <c r="J100" s="227"/>
      <c r="K100" s="235"/>
      <c r="L100" s="238"/>
      <c r="M100" s="238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41"/>
      <c r="AA100" s="241"/>
      <c r="AB100" s="241"/>
      <c r="AC100" s="241"/>
      <c r="AD100" s="241"/>
      <c r="AE100" s="241"/>
      <c r="AF100" s="241"/>
      <c r="AG100" s="258"/>
    </row>
    <row r="101" spans="1:33" s="70" customFormat="1" ht="27" customHeight="1">
      <c r="A101" s="232" t="s">
        <v>220</v>
      </c>
      <c r="B101" s="233"/>
      <c r="C101" s="37">
        <f>H101+G101+D101</f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261"/>
      <c r="J101" s="227"/>
      <c r="K101" s="235"/>
      <c r="L101" s="238"/>
      <c r="M101" s="238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41"/>
      <c r="AA101" s="241"/>
      <c r="AB101" s="241"/>
      <c r="AC101" s="241"/>
      <c r="AD101" s="241"/>
      <c r="AE101" s="241"/>
      <c r="AF101" s="241"/>
      <c r="AG101" s="258"/>
    </row>
    <row r="102" spans="1:33" s="70" customFormat="1" ht="20.25" customHeight="1">
      <c r="A102" s="218" t="s">
        <v>221</v>
      </c>
      <c r="B102" s="219"/>
      <c r="C102" s="37">
        <f>H102+G102+D102</f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262"/>
      <c r="J102" s="228"/>
      <c r="K102" s="236"/>
      <c r="L102" s="239"/>
      <c r="M102" s="239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42"/>
      <c r="AA102" s="242"/>
      <c r="AB102" s="242"/>
      <c r="AC102" s="242"/>
      <c r="AD102" s="242"/>
      <c r="AE102" s="242"/>
      <c r="AF102" s="242"/>
      <c r="AG102" s="259"/>
    </row>
    <row r="103" spans="1:33" s="70" customFormat="1" ht="58.5">
      <c r="A103" s="72"/>
      <c r="B103" s="215" t="s">
        <v>79</v>
      </c>
      <c r="C103" s="216"/>
      <c r="D103" s="216"/>
      <c r="E103" s="216"/>
      <c r="F103" s="216"/>
      <c r="G103" s="216"/>
      <c r="H103" s="217"/>
      <c r="I103" s="73"/>
      <c r="J103" s="74" t="s">
        <v>312</v>
      </c>
      <c r="K103" s="75" t="s">
        <v>206</v>
      </c>
      <c r="L103" s="66" t="s">
        <v>336</v>
      </c>
      <c r="M103" s="66" t="s">
        <v>278</v>
      </c>
      <c r="N103" s="76" t="s">
        <v>260</v>
      </c>
      <c r="O103" s="76" t="s">
        <v>260</v>
      </c>
      <c r="P103" s="76" t="s">
        <v>260</v>
      </c>
      <c r="Q103" s="76" t="s">
        <v>260</v>
      </c>
      <c r="R103" s="76" t="s">
        <v>260</v>
      </c>
      <c r="S103" s="76" t="s">
        <v>260</v>
      </c>
      <c r="T103" s="76" t="s">
        <v>260</v>
      </c>
      <c r="U103" s="76" t="s">
        <v>260</v>
      </c>
      <c r="V103" s="76" t="s">
        <v>260</v>
      </c>
      <c r="W103" s="76" t="s">
        <v>260</v>
      </c>
      <c r="X103" s="76" t="s">
        <v>260</v>
      </c>
      <c r="Y103" s="76" t="s">
        <v>260</v>
      </c>
      <c r="Z103" s="76"/>
      <c r="AA103" s="76"/>
      <c r="AB103" s="76"/>
      <c r="AC103" s="76"/>
      <c r="AD103" s="76"/>
      <c r="AE103" s="76"/>
      <c r="AF103" s="76"/>
      <c r="AG103" s="80"/>
    </row>
    <row r="104" spans="1:33" s="70" customFormat="1" ht="28.5" customHeight="1">
      <c r="A104" s="72"/>
      <c r="B104" s="215" t="s">
        <v>80</v>
      </c>
      <c r="C104" s="216"/>
      <c r="D104" s="216"/>
      <c r="E104" s="216"/>
      <c r="F104" s="216"/>
      <c r="G104" s="216"/>
      <c r="H104" s="217"/>
      <c r="I104" s="73"/>
      <c r="J104" s="74" t="s">
        <v>58</v>
      </c>
      <c r="K104" s="75" t="s">
        <v>206</v>
      </c>
      <c r="L104" s="66" t="s">
        <v>336</v>
      </c>
      <c r="M104" s="66" t="s">
        <v>278</v>
      </c>
      <c r="N104" s="76" t="s">
        <v>260</v>
      </c>
      <c r="O104" s="76" t="s">
        <v>260</v>
      </c>
      <c r="P104" s="76" t="s">
        <v>260</v>
      </c>
      <c r="Q104" s="76" t="s">
        <v>260</v>
      </c>
      <c r="R104" s="76" t="s">
        <v>260</v>
      </c>
      <c r="S104" s="76" t="s">
        <v>260</v>
      </c>
      <c r="T104" s="76" t="s">
        <v>260</v>
      </c>
      <c r="U104" s="76" t="s">
        <v>260</v>
      </c>
      <c r="V104" s="76" t="s">
        <v>260</v>
      </c>
      <c r="W104" s="76" t="s">
        <v>260</v>
      </c>
      <c r="X104" s="76" t="s">
        <v>260</v>
      </c>
      <c r="Y104" s="76" t="s">
        <v>260</v>
      </c>
      <c r="Z104" s="76"/>
      <c r="AA104" s="76"/>
      <c r="AB104" s="76"/>
      <c r="AC104" s="76"/>
      <c r="AD104" s="76"/>
      <c r="AE104" s="76"/>
      <c r="AF104" s="76"/>
      <c r="AG104" s="80"/>
    </row>
    <row r="105" spans="1:33" s="70" customFormat="1" ht="26.25" customHeight="1">
      <c r="A105" s="65" t="s">
        <v>132</v>
      </c>
      <c r="B105" s="271" t="s">
        <v>83</v>
      </c>
      <c r="C105" s="272"/>
      <c r="D105" s="272"/>
      <c r="E105" s="272"/>
      <c r="F105" s="272"/>
      <c r="G105" s="272"/>
      <c r="H105" s="273"/>
      <c r="I105" s="66" t="s">
        <v>117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 s="70" customFormat="1" ht="37.5" customHeight="1">
      <c r="A106" s="69" t="s">
        <v>207</v>
      </c>
      <c r="B106" s="210" t="s">
        <v>10</v>
      </c>
      <c r="C106" s="211"/>
      <c r="D106" s="211"/>
      <c r="E106" s="211"/>
      <c r="F106" s="211"/>
      <c r="G106" s="211"/>
      <c r="H106" s="212"/>
      <c r="I106" s="223" t="s">
        <v>283</v>
      </c>
      <c r="J106" s="252"/>
      <c r="K106" s="243"/>
      <c r="L106" s="249"/>
      <c r="M106" s="237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57"/>
    </row>
    <row r="107" spans="1:33" s="70" customFormat="1" ht="20.25" customHeight="1">
      <c r="A107" s="232" t="s">
        <v>217</v>
      </c>
      <c r="B107" s="233"/>
      <c r="C107" s="37">
        <f>D107+E107+F107+G107+H107</f>
        <v>48698.89511</v>
      </c>
      <c r="D107" s="37">
        <f>SUM(D108:D112)</f>
        <v>7662.303</v>
      </c>
      <c r="E107" s="37">
        <f>SUM(E108:E112)</f>
        <v>11398.259</v>
      </c>
      <c r="F107" s="37">
        <f>SUM(F108:F112)</f>
        <v>11042.659</v>
      </c>
      <c r="G107" s="37">
        <f>SUM(G108:G112)</f>
        <v>11042.659</v>
      </c>
      <c r="H107" s="37">
        <f>SUM(H108:H112)</f>
        <v>7553.01511</v>
      </c>
      <c r="I107" s="224"/>
      <c r="J107" s="253"/>
      <c r="K107" s="244"/>
      <c r="L107" s="250"/>
      <c r="M107" s="238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58"/>
    </row>
    <row r="108" spans="1:33" s="70" customFormat="1" ht="11.25" customHeight="1">
      <c r="A108" s="232" t="s">
        <v>218</v>
      </c>
      <c r="B108" s="233"/>
      <c r="C108" s="37">
        <f>H108+G108+D108</f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224"/>
      <c r="J108" s="253"/>
      <c r="K108" s="244"/>
      <c r="L108" s="250"/>
      <c r="M108" s="238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58"/>
    </row>
    <row r="109" spans="1:33" s="70" customFormat="1" ht="11.25" customHeight="1">
      <c r="A109" s="232" t="s">
        <v>219</v>
      </c>
      <c r="B109" s="233"/>
      <c r="C109" s="37">
        <f>H109+G109+D109</f>
        <v>0</v>
      </c>
      <c r="D109" s="37">
        <f>D137+D130+D123+D116</f>
        <v>0</v>
      </c>
      <c r="E109" s="37">
        <f>E137+E130+E123+E116</f>
        <v>0</v>
      </c>
      <c r="F109" s="37">
        <f>F137+F130+F123+F116</f>
        <v>0</v>
      </c>
      <c r="G109" s="37">
        <f>G137+G130+G123+G116</f>
        <v>0</v>
      </c>
      <c r="H109" s="37">
        <f>H137+H130+H123+H116</f>
        <v>0</v>
      </c>
      <c r="I109" s="224"/>
      <c r="J109" s="253"/>
      <c r="K109" s="244"/>
      <c r="L109" s="250"/>
      <c r="M109" s="238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58"/>
    </row>
    <row r="110" spans="1:33" s="70" customFormat="1" ht="21.75" customHeight="1">
      <c r="A110" s="232" t="s">
        <v>52</v>
      </c>
      <c r="B110" s="233"/>
      <c r="C110" s="37">
        <f>D110+E110+F110+G110+H110</f>
        <v>48698.89511</v>
      </c>
      <c r="D110" s="37">
        <f>D117+D124+D131+D138</f>
        <v>7662.303</v>
      </c>
      <c r="E110" s="37">
        <f>E117+E124+E131+E138</f>
        <v>11398.259</v>
      </c>
      <c r="F110" s="37">
        <f>F117+F124+F131+F138</f>
        <v>11042.659</v>
      </c>
      <c r="G110" s="37">
        <f>G117+G124+G131+G138</f>
        <v>11042.659</v>
      </c>
      <c r="H110" s="37">
        <f>H117+H124+H131+H138</f>
        <v>7553.01511</v>
      </c>
      <c r="I110" s="224"/>
      <c r="J110" s="253"/>
      <c r="K110" s="244"/>
      <c r="L110" s="250"/>
      <c r="M110" s="238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58"/>
    </row>
    <row r="111" spans="1:33" s="70" customFormat="1" ht="20.25" customHeight="1">
      <c r="A111" s="232" t="s">
        <v>220</v>
      </c>
      <c r="B111" s="233"/>
      <c r="C111" s="37">
        <f>H111+G111+D111</f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224"/>
      <c r="J111" s="253"/>
      <c r="K111" s="244"/>
      <c r="L111" s="250"/>
      <c r="M111" s="238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58"/>
    </row>
    <row r="112" spans="1:33" s="70" customFormat="1" ht="11.25" customHeight="1">
      <c r="A112" s="218" t="s">
        <v>221</v>
      </c>
      <c r="B112" s="219"/>
      <c r="C112" s="37">
        <f>H112+G112+D112</f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225"/>
      <c r="J112" s="254"/>
      <c r="K112" s="245"/>
      <c r="L112" s="251"/>
      <c r="M112" s="239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59"/>
    </row>
    <row r="113" spans="1:33" s="70" customFormat="1" ht="30" customHeight="1">
      <c r="A113" s="69" t="s">
        <v>250</v>
      </c>
      <c r="B113" s="210" t="s">
        <v>84</v>
      </c>
      <c r="C113" s="211"/>
      <c r="D113" s="211"/>
      <c r="E113" s="211"/>
      <c r="F113" s="211"/>
      <c r="G113" s="211"/>
      <c r="H113" s="212"/>
      <c r="I113" s="223" t="s">
        <v>313</v>
      </c>
      <c r="J113" s="252"/>
      <c r="K113" s="243"/>
      <c r="L113" s="249"/>
      <c r="M113" s="24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46"/>
    </row>
    <row r="114" spans="1:33" s="70" customFormat="1" ht="20.25" customHeight="1">
      <c r="A114" s="213" t="s">
        <v>217</v>
      </c>
      <c r="B114" s="214"/>
      <c r="C114" s="37">
        <f>D114+E114+F114+G114+H114</f>
        <v>24746.943470000002</v>
      </c>
      <c r="D114" s="37">
        <f>SUM(D115:D119)</f>
        <v>3179.514</v>
      </c>
      <c r="E114" s="37">
        <f>SUM(E115:E119)</f>
        <v>6103.766</v>
      </c>
      <c r="F114" s="37">
        <f>SUM(F115:F119)</f>
        <v>6048.166</v>
      </c>
      <c r="G114" s="37">
        <f>SUM(G115:G119)</f>
        <v>6048.166</v>
      </c>
      <c r="H114" s="37">
        <f>SUM(H115:H119)</f>
        <v>3367.33147</v>
      </c>
      <c r="I114" s="224"/>
      <c r="J114" s="253"/>
      <c r="K114" s="244"/>
      <c r="L114" s="250"/>
      <c r="M114" s="25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47"/>
    </row>
    <row r="115" spans="1:33" s="70" customFormat="1" ht="12" customHeight="1">
      <c r="A115" s="213" t="s">
        <v>218</v>
      </c>
      <c r="B115" s="214"/>
      <c r="C115" s="37">
        <f>H115+G115+D115</f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224"/>
      <c r="J115" s="253"/>
      <c r="K115" s="244"/>
      <c r="L115" s="250"/>
      <c r="M115" s="25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47"/>
    </row>
    <row r="116" spans="1:33" s="70" customFormat="1" ht="12" customHeight="1">
      <c r="A116" s="213" t="s">
        <v>219</v>
      </c>
      <c r="B116" s="214"/>
      <c r="C116" s="37">
        <f>H116+G116+D116</f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224"/>
      <c r="J116" s="253"/>
      <c r="K116" s="244"/>
      <c r="L116" s="250"/>
      <c r="M116" s="25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47"/>
    </row>
    <row r="117" spans="1:33" s="70" customFormat="1" ht="21.75" customHeight="1">
      <c r="A117" s="232" t="s">
        <v>52</v>
      </c>
      <c r="B117" s="233"/>
      <c r="C117" s="37">
        <f>D117+E117+F117+G117+H117</f>
        <v>24746.943470000002</v>
      </c>
      <c r="D117" s="37">
        <v>3179.514</v>
      </c>
      <c r="E117" s="37">
        <v>6103.766</v>
      </c>
      <c r="F117" s="37">
        <v>6048.166</v>
      </c>
      <c r="G117" s="37">
        <v>6048.166</v>
      </c>
      <c r="H117" s="37">
        <v>3367.33147</v>
      </c>
      <c r="I117" s="224"/>
      <c r="J117" s="253"/>
      <c r="K117" s="244"/>
      <c r="L117" s="250"/>
      <c r="M117" s="25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47"/>
    </row>
    <row r="118" spans="1:33" s="70" customFormat="1" ht="21" customHeight="1">
      <c r="A118" s="213" t="s">
        <v>220</v>
      </c>
      <c r="B118" s="214"/>
      <c r="C118" s="37">
        <f>H118+G118+D118</f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224"/>
      <c r="J118" s="253"/>
      <c r="K118" s="244"/>
      <c r="L118" s="250"/>
      <c r="M118" s="25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47"/>
    </row>
    <row r="119" spans="1:33" s="70" customFormat="1" ht="11.25" customHeight="1">
      <c r="A119" s="255" t="s">
        <v>221</v>
      </c>
      <c r="B119" s="256"/>
      <c r="C119" s="37">
        <f>H119+G119+D119</f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225"/>
      <c r="J119" s="254"/>
      <c r="K119" s="245"/>
      <c r="L119" s="251"/>
      <c r="M119" s="25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48"/>
    </row>
    <row r="120" spans="1:33" s="70" customFormat="1" ht="28.5" customHeight="1">
      <c r="A120" s="69" t="s">
        <v>251</v>
      </c>
      <c r="B120" s="210" t="s">
        <v>85</v>
      </c>
      <c r="C120" s="211"/>
      <c r="D120" s="211"/>
      <c r="E120" s="211"/>
      <c r="F120" s="211"/>
      <c r="G120" s="211"/>
      <c r="H120" s="212"/>
      <c r="I120" s="223" t="s">
        <v>303</v>
      </c>
      <c r="J120" s="252"/>
      <c r="K120" s="243"/>
      <c r="L120" s="249"/>
      <c r="M120" s="24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46"/>
    </row>
    <row r="121" spans="1:33" s="70" customFormat="1" ht="20.25" customHeight="1">
      <c r="A121" s="213" t="s">
        <v>217</v>
      </c>
      <c r="B121" s="214"/>
      <c r="C121" s="37">
        <f>D121+E121+F121+G121+H121</f>
        <v>2912.38416</v>
      </c>
      <c r="D121" s="37">
        <f>SUM(D122:D126)</f>
        <v>1029.92</v>
      </c>
      <c r="E121" s="37">
        <f>SUM(E122:E126)</f>
        <v>629.27</v>
      </c>
      <c r="F121" s="37">
        <f>SUM(F122:F126)</f>
        <v>329.27</v>
      </c>
      <c r="G121" s="37">
        <f>SUM(G122:G126)</f>
        <v>329.27</v>
      </c>
      <c r="H121" s="37">
        <f>SUM(H122:H126)</f>
        <v>594.65416</v>
      </c>
      <c r="I121" s="224"/>
      <c r="J121" s="253"/>
      <c r="K121" s="244"/>
      <c r="L121" s="250"/>
      <c r="M121" s="25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47"/>
    </row>
    <row r="122" spans="1:33" s="70" customFormat="1" ht="12" customHeight="1">
      <c r="A122" s="213" t="s">
        <v>218</v>
      </c>
      <c r="B122" s="214"/>
      <c r="C122" s="37">
        <f>H122+G122+D122</f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224"/>
      <c r="J122" s="253"/>
      <c r="K122" s="244"/>
      <c r="L122" s="250"/>
      <c r="M122" s="25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47"/>
    </row>
    <row r="123" spans="1:33" s="9" customFormat="1" ht="12.75" customHeight="1">
      <c r="A123" s="213" t="s">
        <v>219</v>
      </c>
      <c r="B123" s="214"/>
      <c r="C123" s="37">
        <f>H123+G123+D123</f>
        <v>0</v>
      </c>
      <c r="D123" s="37">
        <f>I123+H123+G123</f>
        <v>0</v>
      </c>
      <c r="E123" s="37">
        <f>H123+G123+F123</f>
        <v>0</v>
      </c>
      <c r="F123" s="37">
        <f>I123+H123+G123</f>
        <v>0</v>
      </c>
      <c r="G123" s="37">
        <f>J123+I123+H123</f>
        <v>0</v>
      </c>
      <c r="H123" s="37">
        <f>K123+J123+I123</f>
        <v>0</v>
      </c>
      <c r="I123" s="224"/>
      <c r="J123" s="253"/>
      <c r="K123" s="244"/>
      <c r="L123" s="250"/>
      <c r="M123" s="25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47"/>
    </row>
    <row r="124" spans="1:33" s="85" customFormat="1" ht="24" customHeight="1">
      <c r="A124" s="232" t="s">
        <v>52</v>
      </c>
      <c r="B124" s="233"/>
      <c r="C124" s="37">
        <f>D124+E124+F124+G124+H124</f>
        <v>2912.38416</v>
      </c>
      <c r="D124" s="37">
        <v>1029.92</v>
      </c>
      <c r="E124" s="37">
        <v>629.27</v>
      </c>
      <c r="F124" s="37">
        <v>329.27</v>
      </c>
      <c r="G124" s="37">
        <v>329.27</v>
      </c>
      <c r="H124" s="37">
        <v>594.65416</v>
      </c>
      <c r="I124" s="224"/>
      <c r="J124" s="253"/>
      <c r="K124" s="244"/>
      <c r="L124" s="250"/>
      <c r="M124" s="25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47"/>
    </row>
    <row r="125" spans="1:33" s="85" customFormat="1" ht="24.75" customHeight="1">
      <c r="A125" s="213" t="s">
        <v>220</v>
      </c>
      <c r="B125" s="214"/>
      <c r="C125" s="37">
        <f>H125+G125+D125</f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224"/>
      <c r="J125" s="253"/>
      <c r="K125" s="244"/>
      <c r="L125" s="250"/>
      <c r="M125" s="25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47"/>
    </row>
    <row r="126" spans="1:33" s="9" customFormat="1" ht="12.75">
      <c r="A126" s="255" t="s">
        <v>221</v>
      </c>
      <c r="B126" s="256"/>
      <c r="C126" s="37">
        <f>H126+G126+D126</f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225"/>
      <c r="J126" s="254"/>
      <c r="K126" s="245"/>
      <c r="L126" s="251"/>
      <c r="M126" s="25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48"/>
    </row>
    <row r="127" spans="1:33" s="9" customFormat="1" ht="12.75">
      <c r="A127" s="69" t="s">
        <v>252</v>
      </c>
      <c r="B127" s="210" t="s">
        <v>254</v>
      </c>
      <c r="C127" s="211"/>
      <c r="D127" s="211"/>
      <c r="E127" s="211"/>
      <c r="F127" s="211"/>
      <c r="G127" s="211"/>
      <c r="H127" s="212"/>
      <c r="I127" s="223" t="s">
        <v>304</v>
      </c>
      <c r="J127" s="252"/>
      <c r="K127" s="243"/>
      <c r="L127" s="249"/>
      <c r="M127" s="24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46"/>
    </row>
    <row r="128" spans="1:33" s="9" customFormat="1" ht="12.75">
      <c r="A128" s="213" t="s">
        <v>217</v>
      </c>
      <c r="B128" s="214"/>
      <c r="C128" s="37">
        <f>D128+E128+F128+G128+H128</f>
        <v>769.36248</v>
      </c>
      <c r="D128" s="37">
        <f>SUM(D129:D133)</f>
        <v>100</v>
      </c>
      <c r="E128" s="37">
        <f>SUM(E129:E133)</f>
        <v>185</v>
      </c>
      <c r="F128" s="37">
        <f>SUM(F129:F133)</f>
        <v>185</v>
      </c>
      <c r="G128" s="37">
        <f>SUM(G129:G133)</f>
        <v>185</v>
      </c>
      <c r="H128" s="37">
        <f>SUM(H129:H133)</f>
        <v>114.36248</v>
      </c>
      <c r="I128" s="224"/>
      <c r="J128" s="253"/>
      <c r="K128" s="244"/>
      <c r="L128" s="250"/>
      <c r="M128" s="25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47"/>
    </row>
    <row r="129" spans="1:33" s="9" customFormat="1" ht="12.75" customHeight="1">
      <c r="A129" s="213" t="s">
        <v>218</v>
      </c>
      <c r="B129" s="214"/>
      <c r="C129" s="37">
        <f>H129+G129+D129</f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224"/>
      <c r="J129" s="253"/>
      <c r="K129" s="244"/>
      <c r="L129" s="250"/>
      <c r="M129" s="25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47"/>
    </row>
    <row r="130" spans="1:33" s="9" customFormat="1" ht="12.75" customHeight="1">
      <c r="A130" s="213" t="s">
        <v>219</v>
      </c>
      <c r="B130" s="214"/>
      <c r="C130" s="37">
        <f>H130+G130+D130</f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224"/>
      <c r="J130" s="253"/>
      <c r="K130" s="244"/>
      <c r="L130" s="250"/>
      <c r="M130" s="25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47"/>
    </row>
    <row r="131" spans="1:33" s="9" customFormat="1" ht="25.5" customHeight="1">
      <c r="A131" s="232" t="s">
        <v>52</v>
      </c>
      <c r="B131" s="233"/>
      <c r="C131" s="37">
        <f>D131+E131+F131+G131+H131</f>
        <v>769.36248</v>
      </c>
      <c r="D131" s="37">
        <v>100</v>
      </c>
      <c r="E131" s="37">
        <v>185</v>
      </c>
      <c r="F131" s="37">
        <v>185</v>
      </c>
      <c r="G131" s="37">
        <v>185</v>
      </c>
      <c r="H131" s="37">
        <v>114.36248</v>
      </c>
      <c r="I131" s="224"/>
      <c r="J131" s="253"/>
      <c r="K131" s="244"/>
      <c r="L131" s="250"/>
      <c r="M131" s="25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47"/>
    </row>
    <row r="132" spans="1:33" s="9" customFormat="1" ht="18.75" customHeight="1">
      <c r="A132" s="213" t="s">
        <v>220</v>
      </c>
      <c r="B132" s="214"/>
      <c r="C132" s="37">
        <f>H132+G132+D132</f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224"/>
      <c r="J132" s="253"/>
      <c r="K132" s="244"/>
      <c r="L132" s="250"/>
      <c r="M132" s="25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47"/>
    </row>
    <row r="133" spans="1:33" s="9" customFormat="1" ht="12.75">
      <c r="A133" s="255" t="s">
        <v>221</v>
      </c>
      <c r="B133" s="256"/>
      <c r="C133" s="37">
        <f>H133+G133+D133</f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225"/>
      <c r="J133" s="254"/>
      <c r="K133" s="245"/>
      <c r="L133" s="251"/>
      <c r="M133" s="25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48"/>
    </row>
    <row r="134" spans="1:33" s="9" customFormat="1" ht="12.75">
      <c r="A134" s="69" t="s">
        <v>253</v>
      </c>
      <c r="B134" s="210" t="s">
        <v>84</v>
      </c>
      <c r="C134" s="211"/>
      <c r="D134" s="211"/>
      <c r="E134" s="211"/>
      <c r="F134" s="211"/>
      <c r="G134" s="211"/>
      <c r="H134" s="212"/>
      <c r="I134" s="223" t="s">
        <v>305</v>
      </c>
      <c r="J134" s="252"/>
      <c r="K134" s="243"/>
      <c r="L134" s="249"/>
      <c r="M134" s="24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46"/>
    </row>
    <row r="135" spans="1:33" s="9" customFormat="1" ht="12.75">
      <c r="A135" s="213" t="s">
        <v>217</v>
      </c>
      <c r="B135" s="214"/>
      <c r="C135" s="37">
        <f>D135+E135+F135+G135+H135</f>
        <v>20270.205</v>
      </c>
      <c r="D135" s="37">
        <f>SUM(D136:D140)</f>
        <v>3352.869</v>
      </c>
      <c r="E135" s="37">
        <f>SUM(E136:E140)</f>
        <v>4480.223</v>
      </c>
      <c r="F135" s="37">
        <f>SUM(F136:F140)</f>
        <v>4480.223</v>
      </c>
      <c r="G135" s="37">
        <f>SUM(G136:G140)</f>
        <v>4480.223</v>
      </c>
      <c r="H135" s="37">
        <f>SUM(H136:H140)</f>
        <v>3476.667</v>
      </c>
      <c r="I135" s="224"/>
      <c r="J135" s="253"/>
      <c r="K135" s="244"/>
      <c r="L135" s="250"/>
      <c r="M135" s="25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47"/>
    </row>
    <row r="136" spans="1:33" s="9" customFormat="1" ht="12.75">
      <c r="A136" s="213" t="s">
        <v>218</v>
      </c>
      <c r="B136" s="214"/>
      <c r="C136" s="37">
        <f>H136+G136+D136</f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224"/>
      <c r="J136" s="253"/>
      <c r="K136" s="244"/>
      <c r="L136" s="250"/>
      <c r="M136" s="25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47"/>
    </row>
    <row r="137" spans="1:33" s="9" customFormat="1" ht="12.75">
      <c r="A137" s="213" t="s">
        <v>219</v>
      </c>
      <c r="B137" s="214"/>
      <c r="C137" s="37">
        <f>H137+G137+D137</f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224"/>
      <c r="J137" s="253"/>
      <c r="K137" s="244"/>
      <c r="L137" s="250"/>
      <c r="M137" s="25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47"/>
    </row>
    <row r="138" spans="1:33" s="9" customFormat="1" ht="19.5" customHeight="1">
      <c r="A138" s="232" t="s">
        <v>52</v>
      </c>
      <c r="B138" s="233"/>
      <c r="C138" s="37">
        <f>D138+E138+F138+G138+H138</f>
        <v>20270.205</v>
      </c>
      <c r="D138" s="37">
        <v>3352.869</v>
      </c>
      <c r="E138" s="37">
        <v>4480.223</v>
      </c>
      <c r="F138" s="37">
        <v>4480.223</v>
      </c>
      <c r="G138" s="37">
        <v>4480.223</v>
      </c>
      <c r="H138" s="37">
        <v>3476.667</v>
      </c>
      <c r="I138" s="224"/>
      <c r="J138" s="253"/>
      <c r="K138" s="244"/>
      <c r="L138" s="250"/>
      <c r="M138" s="25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47"/>
    </row>
    <row r="139" spans="1:33" s="9" customFormat="1" ht="21.75" customHeight="1">
      <c r="A139" s="213" t="s">
        <v>220</v>
      </c>
      <c r="B139" s="214"/>
      <c r="C139" s="37">
        <f>H139+G139+D139</f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224"/>
      <c r="J139" s="253"/>
      <c r="K139" s="244"/>
      <c r="L139" s="250"/>
      <c r="M139" s="25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47"/>
    </row>
    <row r="140" spans="1:33" s="9" customFormat="1" ht="12.75">
      <c r="A140" s="255" t="s">
        <v>221</v>
      </c>
      <c r="B140" s="256"/>
      <c r="C140" s="37">
        <f>H140+G140+D140</f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225"/>
      <c r="J140" s="254"/>
      <c r="K140" s="245"/>
      <c r="L140" s="251"/>
      <c r="M140" s="25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48"/>
    </row>
    <row r="141" s="9" customFormat="1" ht="12.75">
      <c r="I141" s="81"/>
    </row>
    <row r="142" spans="1:33" s="9" customFormat="1" ht="12.75">
      <c r="A142" s="82"/>
      <c r="B142" s="83" t="s">
        <v>224</v>
      </c>
      <c r="C142" s="83"/>
      <c r="D142" s="83"/>
      <c r="E142" s="83"/>
      <c r="F142" s="83"/>
      <c r="G142" s="83"/>
      <c r="H142" s="83"/>
      <c r="I142" s="84"/>
      <c r="J142" s="83"/>
      <c r="K142" s="83"/>
      <c r="L142" s="83"/>
      <c r="M142" s="83"/>
      <c r="N142" s="83"/>
      <c r="O142" s="83"/>
      <c r="P142" s="83"/>
      <c r="Q142" s="83"/>
      <c r="R142" s="83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1:33" s="9" customFormat="1" ht="12.75">
      <c r="A143" s="82"/>
      <c r="B143" s="86" t="s">
        <v>86</v>
      </c>
      <c r="C143" s="83"/>
      <c r="D143" s="83"/>
      <c r="E143" s="83"/>
      <c r="F143" s="83"/>
      <c r="G143" s="83"/>
      <c r="H143" s="83"/>
      <c r="I143" s="84"/>
      <c r="J143" s="83"/>
      <c r="K143" s="83"/>
      <c r="L143" s="83"/>
      <c r="M143" s="83"/>
      <c r="N143" s="83"/>
      <c r="O143" s="83"/>
      <c r="P143" s="83"/>
      <c r="Q143" s="83"/>
      <c r="R143" s="83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="9" customFormat="1" ht="12.75">
      <c r="I144" s="81"/>
    </row>
    <row r="145" s="9" customFormat="1" ht="12.75">
      <c r="I145" s="81"/>
    </row>
    <row r="146" s="9" customFormat="1" ht="12.75">
      <c r="I146" s="81"/>
    </row>
    <row r="147" s="9" customFormat="1" ht="12.75">
      <c r="I147" s="81"/>
    </row>
    <row r="148" s="9" customFormat="1" ht="12.75">
      <c r="I148" s="81"/>
    </row>
    <row r="149" s="9" customFormat="1" ht="12.75">
      <c r="I149" s="81"/>
    </row>
    <row r="150" s="9" customFormat="1" ht="12.75">
      <c r="I150" s="81"/>
    </row>
    <row r="151" s="9" customFormat="1" ht="12.75">
      <c r="I151" s="81"/>
    </row>
    <row r="152" s="9" customFormat="1" ht="12.75">
      <c r="I152" s="81"/>
    </row>
    <row r="153" s="9" customFormat="1" ht="12.75">
      <c r="I153" s="81"/>
    </row>
    <row r="154" s="9" customFormat="1" ht="12.75">
      <c r="I154" s="81"/>
    </row>
    <row r="155" s="9" customFormat="1" ht="12.75">
      <c r="I155" s="81"/>
    </row>
    <row r="156" s="9" customFormat="1" ht="12.75">
      <c r="I156" s="81"/>
    </row>
    <row r="157" s="9" customFormat="1" ht="12.75">
      <c r="I157" s="81"/>
    </row>
    <row r="158" s="9" customFormat="1" ht="12.75">
      <c r="I158" s="81"/>
    </row>
    <row r="159" s="9" customFormat="1" ht="12.75">
      <c r="I159" s="81"/>
    </row>
    <row r="160" s="9" customFormat="1" ht="12.75">
      <c r="I160" s="81"/>
    </row>
    <row r="161" s="9" customFormat="1" ht="12.75">
      <c r="I161" s="81"/>
    </row>
    <row r="162" s="9" customFormat="1" ht="12.75">
      <c r="I162" s="81"/>
    </row>
    <row r="163" s="9" customFormat="1" ht="12.75">
      <c r="I163" s="81"/>
    </row>
    <row r="164" s="9" customFormat="1" ht="12.75">
      <c r="I164" s="81"/>
    </row>
    <row r="165" s="9" customFormat="1" ht="12.75">
      <c r="I165" s="81"/>
    </row>
    <row r="166" s="9" customFormat="1" ht="12.75">
      <c r="I166" s="81"/>
    </row>
    <row r="167" s="9" customFormat="1" ht="12.75">
      <c r="I167" s="81"/>
    </row>
    <row r="168" s="9" customFormat="1" ht="12.75">
      <c r="I168" s="81"/>
    </row>
    <row r="169" s="9" customFormat="1" ht="12.75">
      <c r="I169" s="81"/>
    </row>
    <row r="170" s="9" customFormat="1" ht="12.75">
      <c r="I170" s="81"/>
    </row>
    <row r="171" s="9" customFormat="1" ht="12.75">
      <c r="I171" s="81"/>
    </row>
    <row r="172" s="9" customFormat="1" ht="12.75">
      <c r="I172" s="81"/>
    </row>
    <row r="173" s="9" customFormat="1" ht="12.75">
      <c r="I173" s="81"/>
    </row>
    <row r="174" s="9" customFormat="1" ht="12.75">
      <c r="I174" s="81"/>
    </row>
    <row r="175" s="9" customFormat="1" ht="12.75">
      <c r="I175" s="81"/>
    </row>
    <row r="176" s="9" customFormat="1" ht="12.75">
      <c r="I176" s="81"/>
    </row>
    <row r="177" s="9" customFormat="1" ht="12.75">
      <c r="I177" s="81"/>
    </row>
    <row r="178" s="9" customFormat="1" ht="12.75">
      <c r="I178" s="81"/>
    </row>
    <row r="179" s="9" customFormat="1" ht="12.75">
      <c r="I179" s="81"/>
    </row>
    <row r="180" s="9" customFormat="1" ht="12.75">
      <c r="I180" s="81"/>
    </row>
    <row r="181" s="9" customFormat="1" ht="12.75">
      <c r="I181" s="81"/>
    </row>
    <row r="182" s="9" customFormat="1" ht="12.75">
      <c r="I182" s="81"/>
    </row>
    <row r="183" s="9" customFormat="1" ht="12.75">
      <c r="I183" s="81"/>
    </row>
    <row r="184" s="9" customFormat="1" ht="12.75">
      <c r="I184" s="81"/>
    </row>
    <row r="185" s="9" customFormat="1" ht="12.75">
      <c r="I185" s="81"/>
    </row>
    <row r="186" s="9" customFormat="1" ht="12.75">
      <c r="I186" s="81"/>
    </row>
    <row r="187" s="9" customFormat="1" ht="12.75">
      <c r="I187" s="81"/>
    </row>
    <row r="188" s="9" customFormat="1" ht="12.75">
      <c r="I188" s="81"/>
    </row>
    <row r="189" s="9" customFormat="1" ht="12.75">
      <c r="I189" s="81"/>
    </row>
    <row r="190" s="9" customFormat="1" ht="12.75">
      <c r="I190" s="81"/>
    </row>
    <row r="191" s="9" customFormat="1" ht="12.75">
      <c r="I191" s="81"/>
    </row>
    <row r="192" s="9" customFormat="1" ht="12.75">
      <c r="I192" s="81"/>
    </row>
    <row r="193" s="9" customFormat="1" ht="12.75">
      <c r="I193" s="81"/>
    </row>
    <row r="194" s="9" customFormat="1" ht="12.75">
      <c r="I194" s="81"/>
    </row>
    <row r="195" s="9" customFormat="1" ht="12.75">
      <c r="I195" s="81"/>
    </row>
    <row r="196" s="9" customFormat="1" ht="12.75">
      <c r="I196" s="81"/>
    </row>
    <row r="197" s="9" customFormat="1" ht="12.75">
      <c r="I197" s="81"/>
    </row>
    <row r="198" s="9" customFormat="1" ht="12.75">
      <c r="I198" s="81"/>
    </row>
    <row r="199" s="9" customFormat="1" ht="12.75">
      <c r="I199" s="81"/>
    </row>
    <row r="200" s="9" customFormat="1" ht="12.75">
      <c r="I200" s="81"/>
    </row>
    <row r="201" s="9" customFormat="1" ht="12.75">
      <c r="I201" s="81"/>
    </row>
    <row r="202" s="9" customFormat="1" ht="12.75">
      <c r="I202" s="81"/>
    </row>
    <row r="203" s="9" customFormat="1" ht="12.75">
      <c r="I203" s="81"/>
    </row>
    <row r="204" s="9" customFormat="1" ht="12.75">
      <c r="I204" s="81"/>
    </row>
    <row r="205" s="9" customFormat="1" ht="12.75">
      <c r="I205" s="81"/>
    </row>
    <row r="206" s="9" customFormat="1" ht="12.75">
      <c r="I206" s="81"/>
    </row>
    <row r="207" s="9" customFormat="1" ht="12.75">
      <c r="I207" s="81"/>
    </row>
    <row r="208" s="9" customFormat="1" ht="12.75">
      <c r="I208" s="81"/>
    </row>
    <row r="209" s="9" customFormat="1" ht="12.75">
      <c r="I209" s="81"/>
    </row>
    <row r="210" s="9" customFormat="1" ht="12.75">
      <c r="I210" s="81"/>
    </row>
    <row r="211" s="9" customFormat="1" ht="12.75">
      <c r="I211" s="81"/>
    </row>
    <row r="212" s="9" customFormat="1" ht="12.75">
      <c r="I212" s="81"/>
    </row>
    <row r="213" s="9" customFormat="1" ht="12.75">
      <c r="I213" s="81"/>
    </row>
    <row r="214" s="9" customFormat="1" ht="12.75">
      <c r="I214" s="81"/>
    </row>
    <row r="215" s="9" customFormat="1" ht="12.75">
      <c r="I215" s="81"/>
    </row>
    <row r="216" s="9" customFormat="1" ht="12.75">
      <c r="I216" s="81"/>
    </row>
    <row r="217" s="9" customFormat="1" ht="12.75">
      <c r="I217" s="81"/>
    </row>
    <row r="218" s="9" customFormat="1" ht="12.75">
      <c r="I218" s="81"/>
    </row>
    <row r="219" s="9" customFormat="1" ht="12.75">
      <c r="I219" s="81"/>
    </row>
    <row r="220" s="9" customFormat="1" ht="12.75">
      <c r="I220" s="81"/>
    </row>
    <row r="221" s="9" customFormat="1" ht="12.75">
      <c r="I221" s="81"/>
    </row>
    <row r="222" s="9" customFormat="1" ht="12.75">
      <c r="I222" s="81"/>
    </row>
    <row r="223" s="9" customFormat="1" ht="12.75">
      <c r="I223" s="81"/>
    </row>
    <row r="224" s="9" customFormat="1" ht="12.75">
      <c r="I224" s="81"/>
    </row>
    <row r="225" s="9" customFormat="1" ht="12.75">
      <c r="I225" s="81"/>
    </row>
    <row r="226" s="9" customFormat="1" ht="12.75">
      <c r="I226" s="81"/>
    </row>
    <row r="227" s="9" customFormat="1" ht="12.75">
      <c r="I227" s="81"/>
    </row>
    <row r="228" s="9" customFormat="1" ht="12.75">
      <c r="I228" s="81"/>
    </row>
    <row r="229" s="9" customFormat="1" ht="12.75">
      <c r="I229" s="81"/>
    </row>
    <row r="230" s="9" customFormat="1" ht="12.75">
      <c r="I230" s="81"/>
    </row>
    <row r="231" s="9" customFormat="1" ht="12.75">
      <c r="I231" s="81"/>
    </row>
    <row r="232" s="9" customFormat="1" ht="12.75">
      <c r="I232" s="81"/>
    </row>
    <row r="233" s="9" customFormat="1" ht="12.75">
      <c r="I233" s="81"/>
    </row>
    <row r="234" s="9" customFormat="1" ht="12.75">
      <c r="I234" s="81"/>
    </row>
    <row r="235" s="9" customFormat="1" ht="12.75">
      <c r="I235" s="81"/>
    </row>
    <row r="236" s="9" customFormat="1" ht="12.75">
      <c r="I236" s="81"/>
    </row>
    <row r="237" s="9" customFormat="1" ht="12.75">
      <c r="I237" s="81"/>
    </row>
    <row r="238" s="9" customFormat="1" ht="12.75">
      <c r="I238" s="81"/>
    </row>
    <row r="239" s="9" customFormat="1" ht="12.75">
      <c r="I239" s="81"/>
    </row>
    <row r="240" s="9" customFormat="1" ht="12.75">
      <c r="I240" s="81"/>
    </row>
    <row r="241" s="9" customFormat="1" ht="12.75">
      <c r="I241" s="81"/>
    </row>
    <row r="242" s="9" customFormat="1" ht="12.75">
      <c r="I242" s="81"/>
    </row>
    <row r="243" s="9" customFormat="1" ht="12.75">
      <c r="I243" s="81"/>
    </row>
    <row r="244" s="9" customFormat="1" ht="12.75">
      <c r="I244" s="81"/>
    </row>
    <row r="245" s="9" customFormat="1" ht="12.75">
      <c r="I245" s="81"/>
    </row>
    <row r="246" s="9" customFormat="1" ht="12.75">
      <c r="I246" s="81"/>
    </row>
    <row r="247" s="9" customFormat="1" ht="12.75">
      <c r="I247" s="81"/>
    </row>
    <row r="248" s="9" customFormat="1" ht="12.75">
      <c r="I248" s="81"/>
    </row>
    <row r="249" s="9" customFormat="1" ht="12.75">
      <c r="I249" s="81"/>
    </row>
    <row r="250" s="9" customFormat="1" ht="12.75">
      <c r="I250" s="81"/>
    </row>
    <row r="251" s="9" customFormat="1" ht="12.75">
      <c r="I251" s="81"/>
    </row>
    <row r="252" s="9" customFormat="1" ht="12.75">
      <c r="I252" s="81"/>
    </row>
    <row r="253" s="9" customFormat="1" ht="12.75">
      <c r="I253" s="81"/>
    </row>
    <row r="254" s="9" customFormat="1" ht="12.75">
      <c r="I254" s="81"/>
    </row>
    <row r="255" s="9" customFormat="1" ht="12.75">
      <c r="I255" s="81"/>
    </row>
    <row r="256" s="9" customFormat="1" ht="12.75">
      <c r="I256" s="81"/>
    </row>
    <row r="257" s="9" customFormat="1" ht="12.75">
      <c r="I257" s="81"/>
    </row>
    <row r="258" s="9" customFormat="1" ht="12.75">
      <c r="I258" s="81"/>
    </row>
    <row r="259" s="9" customFormat="1" ht="12.75">
      <c r="I259" s="81"/>
    </row>
    <row r="260" s="9" customFormat="1" ht="12.75">
      <c r="I260" s="81"/>
    </row>
    <row r="261" s="9" customFormat="1" ht="12.75">
      <c r="I261" s="81"/>
    </row>
    <row r="262" s="9" customFormat="1" ht="12.75">
      <c r="I262" s="81"/>
    </row>
    <row r="263" s="9" customFormat="1" ht="12.75">
      <c r="I263" s="81"/>
    </row>
    <row r="264" s="9" customFormat="1" ht="12.75">
      <c r="I264" s="81"/>
    </row>
    <row r="265" s="9" customFormat="1" ht="12.75">
      <c r="I265" s="81"/>
    </row>
    <row r="266" s="9" customFormat="1" ht="12.75">
      <c r="I266" s="81"/>
    </row>
    <row r="267" s="9" customFormat="1" ht="12.75">
      <c r="I267" s="81"/>
    </row>
    <row r="268" s="9" customFormat="1" ht="12.75">
      <c r="I268" s="81"/>
    </row>
    <row r="269" s="9" customFormat="1" ht="12.75">
      <c r="I269" s="81"/>
    </row>
    <row r="270" s="9" customFormat="1" ht="12.75">
      <c r="I270" s="81"/>
    </row>
    <row r="271" s="9" customFormat="1" ht="12.75">
      <c r="I271" s="81"/>
    </row>
    <row r="272" s="9" customFormat="1" ht="12.75">
      <c r="I272" s="81"/>
    </row>
    <row r="273" s="9" customFormat="1" ht="12.75">
      <c r="I273" s="81"/>
    </row>
    <row r="274" s="9" customFormat="1" ht="12.75">
      <c r="I274" s="81"/>
    </row>
    <row r="275" s="9" customFormat="1" ht="12.75">
      <c r="I275" s="81"/>
    </row>
    <row r="276" s="9" customFormat="1" ht="12.75">
      <c r="I276" s="81"/>
    </row>
    <row r="277" s="9" customFormat="1" ht="12.75">
      <c r="I277" s="81"/>
    </row>
    <row r="278" s="9" customFormat="1" ht="12.75">
      <c r="I278" s="81"/>
    </row>
    <row r="279" s="9" customFormat="1" ht="12.75">
      <c r="I279" s="81"/>
    </row>
    <row r="280" s="9" customFormat="1" ht="12.75">
      <c r="I280" s="81"/>
    </row>
    <row r="281" s="9" customFormat="1" ht="12.75">
      <c r="I281" s="81"/>
    </row>
    <row r="282" s="9" customFormat="1" ht="12.75">
      <c r="I282" s="81"/>
    </row>
    <row r="283" s="9" customFormat="1" ht="12.75">
      <c r="I283" s="81"/>
    </row>
    <row r="284" s="9" customFormat="1" ht="12.75">
      <c r="I284" s="81"/>
    </row>
    <row r="285" s="9" customFormat="1" ht="12.75">
      <c r="I285" s="81"/>
    </row>
    <row r="286" s="9" customFormat="1" ht="12.75">
      <c r="I286" s="81"/>
    </row>
    <row r="287" s="9" customFormat="1" ht="12.75">
      <c r="I287" s="81"/>
    </row>
    <row r="288" s="9" customFormat="1" ht="12.75">
      <c r="I288" s="81"/>
    </row>
    <row r="289" s="9" customFormat="1" ht="12.75">
      <c r="I289" s="81"/>
    </row>
    <row r="290" s="9" customFormat="1" ht="12.75">
      <c r="I290" s="81"/>
    </row>
    <row r="291" s="9" customFormat="1" ht="12.75">
      <c r="I291" s="81"/>
    </row>
    <row r="292" s="9" customFormat="1" ht="12.75">
      <c r="I292" s="81"/>
    </row>
    <row r="293" s="9" customFormat="1" ht="12.75">
      <c r="I293" s="81"/>
    </row>
    <row r="294" s="9" customFormat="1" ht="12.75">
      <c r="I294" s="81"/>
    </row>
    <row r="295" s="9" customFormat="1" ht="12.75">
      <c r="I295" s="81"/>
    </row>
    <row r="296" s="9" customFormat="1" ht="12.75">
      <c r="I296" s="81"/>
    </row>
    <row r="297" s="9" customFormat="1" ht="12.75">
      <c r="I297" s="81"/>
    </row>
    <row r="298" spans="1:33" ht="12.75">
      <c r="A298" s="9"/>
      <c r="B298" s="9"/>
      <c r="C298" s="9"/>
      <c r="D298" s="9"/>
      <c r="E298" s="9"/>
      <c r="F298" s="9"/>
      <c r="I298" s="81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9"/>
      <c r="F299" s="9"/>
      <c r="I299" s="81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9"/>
      <c r="F300" s="9"/>
      <c r="I300" s="81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9"/>
      <c r="F301" s="9"/>
      <c r="I301" s="81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9"/>
      <c r="F302" s="9"/>
      <c r="I302" s="8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9"/>
      <c r="F303" s="9"/>
      <c r="I303" s="81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9"/>
      <c r="F304" s="9"/>
      <c r="I304" s="81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9"/>
      <c r="F305" s="9"/>
      <c r="I305" s="81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9"/>
      <c r="F306" s="9"/>
      <c r="I306" s="81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9"/>
      <c r="F307" s="9"/>
      <c r="I307" s="81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9"/>
      <c r="F308" s="9"/>
      <c r="I308" s="81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9"/>
      <c r="F309" s="9"/>
      <c r="I309" s="81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9"/>
      <c r="F310" s="9"/>
      <c r="I310" s="81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9"/>
      <c r="F311" s="9"/>
      <c r="I311" s="81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9"/>
      <c r="F312" s="9"/>
      <c r="I312" s="81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ht="12.75">
      <c r="A313" s="9"/>
      <c r="B313" s="9"/>
      <c r="C313" s="9"/>
      <c r="D313" s="9"/>
      <c r="E313" s="9"/>
      <c r="F313" s="9"/>
      <c r="I313" s="8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2.75">
      <c r="A314" s="9"/>
      <c r="B314" s="9"/>
      <c r="C314" s="9"/>
      <c r="D314" s="9"/>
      <c r="E314" s="9"/>
      <c r="F314" s="9"/>
      <c r="I314" s="81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2.75">
      <c r="A315" s="9"/>
      <c r="B315" s="9"/>
      <c r="C315" s="9"/>
      <c r="D315" s="9"/>
      <c r="E315" s="9"/>
      <c r="F315" s="9"/>
      <c r="I315" s="81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</sheetData>
  <sheetProtection/>
  <mergeCells count="547">
    <mergeCell ref="A119:B119"/>
    <mergeCell ref="A118:B118"/>
    <mergeCell ref="B105:H105"/>
    <mergeCell ref="B106:H106"/>
    <mergeCell ref="B46:H46"/>
    <mergeCell ref="B55:H55"/>
    <mergeCell ref="B103:H103"/>
    <mergeCell ref="B56:H56"/>
    <mergeCell ref="B78:H78"/>
    <mergeCell ref="A101:B101"/>
    <mergeCell ref="B120:H120"/>
    <mergeCell ref="B127:H127"/>
    <mergeCell ref="B134:H134"/>
    <mergeCell ref="A129:B129"/>
    <mergeCell ref="A128:B128"/>
    <mergeCell ref="A123:B123"/>
    <mergeCell ref="A122:B122"/>
    <mergeCell ref="B24:H24"/>
    <mergeCell ref="B25:H25"/>
    <mergeCell ref="B64:H64"/>
    <mergeCell ref="B44:H44"/>
    <mergeCell ref="B45:H45"/>
    <mergeCell ref="B36:H36"/>
    <mergeCell ref="A29:B29"/>
    <mergeCell ref="B35:H35"/>
    <mergeCell ref="B43:H43"/>
    <mergeCell ref="B26:H26"/>
    <mergeCell ref="B9:H9"/>
    <mergeCell ref="B10:H10"/>
    <mergeCell ref="B17:H17"/>
    <mergeCell ref="B27:H27"/>
    <mergeCell ref="A11:B11"/>
    <mergeCell ref="A12:B12"/>
    <mergeCell ref="A13:B13"/>
    <mergeCell ref="A14:B14"/>
    <mergeCell ref="A15:B15"/>
    <mergeCell ref="A16:B16"/>
    <mergeCell ref="B34:H34"/>
    <mergeCell ref="A39:B39"/>
    <mergeCell ref="A40:B40"/>
    <mergeCell ref="A30:B30"/>
    <mergeCell ref="A31:B31"/>
    <mergeCell ref="A32:B32"/>
    <mergeCell ref="A33:B33"/>
    <mergeCell ref="B104:H104"/>
    <mergeCell ref="AG96:AG102"/>
    <mergeCell ref="AC96:AC102"/>
    <mergeCell ref="AD96:AD102"/>
    <mergeCell ref="Q96:Q102"/>
    <mergeCell ref="R96:R102"/>
    <mergeCell ref="S96:S102"/>
    <mergeCell ref="T96:T102"/>
    <mergeCell ref="Y96:Y102"/>
    <mergeCell ref="K96:K102"/>
    <mergeCell ref="B96:H96"/>
    <mergeCell ref="I96:I102"/>
    <mergeCell ref="A97:B97"/>
    <mergeCell ref="A98:B98"/>
    <mergeCell ref="A99:B99"/>
    <mergeCell ref="J96:J102"/>
    <mergeCell ref="A100:B100"/>
    <mergeCell ref="A102:B102"/>
    <mergeCell ref="AE96:AE102"/>
    <mergeCell ref="AF96:AF102"/>
    <mergeCell ref="U96:U102"/>
    <mergeCell ref="V96:V102"/>
    <mergeCell ref="W96:W102"/>
    <mergeCell ref="X96:X102"/>
    <mergeCell ref="Z96:Z102"/>
    <mergeCell ref="AA96:AA102"/>
    <mergeCell ref="AB96:AB102"/>
    <mergeCell ref="N96:N102"/>
    <mergeCell ref="O96:O102"/>
    <mergeCell ref="P96:P102"/>
    <mergeCell ref="N113:N119"/>
    <mergeCell ref="P106:P112"/>
    <mergeCell ref="L96:L102"/>
    <mergeCell ref="M96:M102"/>
    <mergeCell ref="AG134:AG140"/>
    <mergeCell ref="Y36:Y42"/>
    <mergeCell ref="Z36:Z42"/>
    <mergeCell ref="J113:J119"/>
    <mergeCell ref="I113:I119"/>
    <mergeCell ref="AE36:AE42"/>
    <mergeCell ref="AF36:AF42"/>
    <mergeCell ref="AA36:AA42"/>
    <mergeCell ref="M113:M119"/>
    <mergeCell ref="L113:L119"/>
    <mergeCell ref="T36:T42"/>
    <mergeCell ref="R36:R42"/>
    <mergeCell ref="U36:U42"/>
    <mergeCell ref="S36:S42"/>
    <mergeCell ref="A140:B140"/>
    <mergeCell ref="A139:B139"/>
    <mergeCell ref="A138:B138"/>
    <mergeCell ref="A137:B137"/>
    <mergeCell ref="A136:B136"/>
    <mergeCell ref="A135:B135"/>
    <mergeCell ref="X36:X42"/>
    <mergeCell ref="AG36:AG42"/>
    <mergeCell ref="AB36:AB42"/>
    <mergeCell ref="AC36:AC42"/>
    <mergeCell ref="AD36:AD42"/>
    <mergeCell ref="N36:N42"/>
    <mergeCell ref="O36:O42"/>
    <mergeCell ref="P36:P42"/>
    <mergeCell ref="V36:V42"/>
    <mergeCell ref="W36:W42"/>
    <mergeCell ref="I36:I42"/>
    <mergeCell ref="A37:B37"/>
    <mergeCell ref="A38:B38"/>
    <mergeCell ref="A41:B41"/>
    <mergeCell ref="A42:B42"/>
    <mergeCell ref="M36:M42"/>
    <mergeCell ref="J36:J42"/>
    <mergeCell ref="K36:K42"/>
    <mergeCell ref="L36:L42"/>
    <mergeCell ref="Q27:Q33"/>
    <mergeCell ref="R27:R33"/>
    <mergeCell ref="AA27:AA33"/>
    <mergeCell ref="S27:S33"/>
    <mergeCell ref="T27:T33"/>
    <mergeCell ref="Y27:Y33"/>
    <mergeCell ref="Z27:Z33"/>
    <mergeCell ref="AG27:AG33"/>
    <mergeCell ref="A28:B28"/>
    <mergeCell ref="I27:I33"/>
    <mergeCell ref="J27:J33"/>
    <mergeCell ref="K27:K33"/>
    <mergeCell ref="L27:L33"/>
    <mergeCell ref="M27:M33"/>
    <mergeCell ref="N27:N33"/>
    <mergeCell ref="O27:O33"/>
    <mergeCell ref="P27:P33"/>
    <mergeCell ref="AE27:AE33"/>
    <mergeCell ref="AF27:AF33"/>
    <mergeCell ref="U27:U33"/>
    <mergeCell ref="V27:V33"/>
    <mergeCell ref="W27:W33"/>
    <mergeCell ref="X27:X33"/>
    <mergeCell ref="AC27:AC33"/>
    <mergeCell ref="AD27:AD33"/>
    <mergeCell ref="AB27:AB33"/>
    <mergeCell ref="AG17:AG23"/>
    <mergeCell ref="A18:B18"/>
    <mergeCell ref="A19:B19"/>
    <mergeCell ref="A20:B20"/>
    <mergeCell ref="A21:B21"/>
    <mergeCell ref="A22:B22"/>
    <mergeCell ref="A23:B23"/>
    <mergeCell ref="AA17:AA23"/>
    <mergeCell ref="AB17:AB23"/>
    <mergeCell ref="AD17:AD23"/>
    <mergeCell ref="AF17:AF23"/>
    <mergeCell ref="U17:U23"/>
    <mergeCell ref="V17:V23"/>
    <mergeCell ref="W17:W23"/>
    <mergeCell ref="X17:X23"/>
    <mergeCell ref="Y17:Y23"/>
    <mergeCell ref="AC17:AC23"/>
    <mergeCell ref="Z17:Z23"/>
    <mergeCell ref="K17:K23"/>
    <mergeCell ref="L17:L23"/>
    <mergeCell ref="M17:M23"/>
    <mergeCell ref="N17:N23"/>
    <mergeCell ref="AE17:AE23"/>
    <mergeCell ref="S17:S23"/>
    <mergeCell ref="T17:T23"/>
    <mergeCell ref="Z10:Z16"/>
    <mergeCell ref="AA10:AA16"/>
    <mergeCell ref="Q17:Q23"/>
    <mergeCell ref="R17:R23"/>
    <mergeCell ref="O17:O23"/>
    <mergeCell ref="P17:P23"/>
    <mergeCell ref="AD10:AD16"/>
    <mergeCell ref="AE10:AE16"/>
    <mergeCell ref="AF10:AF16"/>
    <mergeCell ref="AG10:AG16"/>
    <mergeCell ref="I17:I23"/>
    <mergeCell ref="J17:J23"/>
    <mergeCell ref="AB10:AB16"/>
    <mergeCell ref="AC10:AC16"/>
    <mergeCell ref="V10:V16"/>
    <mergeCell ref="W10:W16"/>
    <mergeCell ref="Z6:AC6"/>
    <mergeCell ref="P10:P16"/>
    <mergeCell ref="Q10:Q16"/>
    <mergeCell ref="R10:R16"/>
    <mergeCell ref="S10:S16"/>
    <mergeCell ref="N6:Q6"/>
    <mergeCell ref="R6:U6"/>
    <mergeCell ref="V6:Y6"/>
    <mergeCell ref="X10:X16"/>
    <mergeCell ref="Y10:Y16"/>
    <mergeCell ref="AD6:AG6"/>
    <mergeCell ref="I10:I16"/>
    <mergeCell ref="J10:J16"/>
    <mergeCell ref="K10:K16"/>
    <mergeCell ref="L10:L16"/>
    <mergeCell ref="M10:M16"/>
    <mergeCell ref="N10:N16"/>
    <mergeCell ref="O10:O16"/>
    <mergeCell ref="T10:T16"/>
    <mergeCell ref="U10:U16"/>
    <mergeCell ref="A3:AG3"/>
    <mergeCell ref="A5:A7"/>
    <mergeCell ref="B5:B7"/>
    <mergeCell ref="C5:H6"/>
    <mergeCell ref="I5:I7"/>
    <mergeCell ref="J5:J7"/>
    <mergeCell ref="K5:K7"/>
    <mergeCell ref="L5:L7"/>
    <mergeCell ref="M5:M7"/>
    <mergeCell ref="N5:AG5"/>
    <mergeCell ref="P56:P62"/>
    <mergeCell ref="Q56:Q62"/>
    <mergeCell ref="R56:R62"/>
    <mergeCell ref="S56:S62"/>
    <mergeCell ref="L56:L62"/>
    <mergeCell ref="M56:M62"/>
    <mergeCell ref="N56:N62"/>
    <mergeCell ref="O56:O62"/>
    <mergeCell ref="A60:B60"/>
    <mergeCell ref="AA56:AA62"/>
    <mergeCell ref="AB56:AB62"/>
    <mergeCell ref="AC56:AC62"/>
    <mergeCell ref="A57:B57"/>
    <mergeCell ref="A58:B58"/>
    <mergeCell ref="A59:B59"/>
    <mergeCell ref="A61:B61"/>
    <mergeCell ref="A62:B62"/>
    <mergeCell ref="T56:T62"/>
    <mergeCell ref="AG56:AG62"/>
    <mergeCell ref="AD56:AD62"/>
    <mergeCell ref="AE56:AE62"/>
    <mergeCell ref="AF56:AF62"/>
    <mergeCell ref="U56:U62"/>
    <mergeCell ref="V56:V62"/>
    <mergeCell ref="W56:W62"/>
    <mergeCell ref="X56:X62"/>
    <mergeCell ref="Y56:Y62"/>
    <mergeCell ref="Z56:Z62"/>
    <mergeCell ref="L64:L70"/>
    <mergeCell ref="M64:M70"/>
    <mergeCell ref="N64:N70"/>
    <mergeCell ref="O64:O70"/>
    <mergeCell ref="I64:I70"/>
    <mergeCell ref="J64:J70"/>
    <mergeCell ref="K64:K70"/>
    <mergeCell ref="AA64:AA70"/>
    <mergeCell ref="AB64:AB70"/>
    <mergeCell ref="AC64:AC70"/>
    <mergeCell ref="P64:P70"/>
    <mergeCell ref="Q64:Q70"/>
    <mergeCell ref="R64:R70"/>
    <mergeCell ref="S64:S70"/>
    <mergeCell ref="U64:U70"/>
    <mergeCell ref="V64:V70"/>
    <mergeCell ref="W64:W70"/>
    <mergeCell ref="X64:X70"/>
    <mergeCell ref="Y64:Y70"/>
    <mergeCell ref="Z64:Z70"/>
    <mergeCell ref="I71:I77"/>
    <mergeCell ref="J71:J77"/>
    <mergeCell ref="K71:K77"/>
    <mergeCell ref="L71:L77"/>
    <mergeCell ref="Q71:Q77"/>
    <mergeCell ref="R71:R77"/>
    <mergeCell ref="T71:T77"/>
    <mergeCell ref="AG64:AG70"/>
    <mergeCell ref="A65:B65"/>
    <mergeCell ref="A66:B66"/>
    <mergeCell ref="A67:B67"/>
    <mergeCell ref="A69:B69"/>
    <mergeCell ref="A70:B70"/>
    <mergeCell ref="T64:T70"/>
    <mergeCell ref="AD64:AD70"/>
    <mergeCell ref="AE64:AE70"/>
    <mergeCell ref="AF64:AF70"/>
    <mergeCell ref="M71:M77"/>
    <mergeCell ref="N71:N77"/>
    <mergeCell ref="O71:O77"/>
    <mergeCell ref="P71:P77"/>
    <mergeCell ref="AD71:AD77"/>
    <mergeCell ref="S71:S77"/>
    <mergeCell ref="AE71:AE77"/>
    <mergeCell ref="AF71:AF77"/>
    <mergeCell ref="U71:U77"/>
    <mergeCell ref="V71:V77"/>
    <mergeCell ref="W71:W77"/>
    <mergeCell ref="X71:X77"/>
    <mergeCell ref="Y71:Y77"/>
    <mergeCell ref="Z71:Z77"/>
    <mergeCell ref="AG71:AG77"/>
    <mergeCell ref="A72:B72"/>
    <mergeCell ref="A73:B73"/>
    <mergeCell ref="A74:B74"/>
    <mergeCell ref="A75:B75"/>
    <mergeCell ref="A76:B76"/>
    <mergeCell ref="A77:B77"/>
    <mergeCell ref="AA71:AA77"/>
    <mergeCell ref="AB71:AB77"/>
    <mergeCell ref="AC71:AC77"/>
    <mergeCell ref="M80:M86"/>
    <mergeCell ref="N80:N86"/>
    <mergeCell ref="O80:O86"/>
    <mergeCell ref="P80:P86"/>
    <mergeCell ref="I80:I86"/>
    <mergeCell ref="J80:J86"/>
    <mergeCell ref="K80:K86"/>
    <mergeCell ref="L80:L86"/>
    <mergeCell ref="AF80:AF86"/>
    <mergeCell ref="U80:U86"/>
    <mergeCell ref="V80:V86"/>
    <mergeCell ref="W80:W86"/>
    <mergeCell ref="X80:X86"/>
    <mergeCell ref="Y80:Y86"/>
    <mergeCell ref="Z80:Z86"/>
    <mergeCell ref="AA80:AA86"/>
    <mergeCell ref="AB80:AB86"/>
    <mergeCell ref="AC80:AC86"/>
    <mergeCell ref="AD80:AD86"/>
    <mergeCell ref="AE80:AE86"/>
    <mergeCell ref="Q80:Q86"/>
    <mergeCell ref="R80:R86"/>
    <mergeCell ref="S80:S86"/>
    <mergeCell ref="T80:T86"/>
    <mergeCell ref="I87:I93"/>
    <mergeCell ref="J87:J93"/>
    <mergeCell ref="K87:K93"/>
    <mergeCell ref="L87:L93"/>
    <mergeCell ref="AG80:AG86"/>
    <mergeCell ref="A81:B81"/>
    <mergeCell ref="A82:B82"/>
    <mergeCell ref="A83:B83"/>
    <mergeCell ref="A84:B84"/>
    <mergeCell ref="A85:B85"/>
    <mergeCell ref="N87:N93"/>
    <mergeCell ref="AD87:AD93"/>
    <mergeCell ref="AE87:AE93"/>
    <mergeCell ref="Q87:Q93"/>
    <mergeCell ref="R87:R93"/>
    <mergeCell ref="S87:S93"/>
    <mergeCell ref="T87:T93"/>
    <mergeCell ref="O87:O93"/>
    <mergeCell ref="P87:P93"/>
    <mergeCell ref="AF87:AF93"/>
    <mergeCell ref="U87:U93"/>
    <mergeCell ref="V87:V93"/>
    <mergeCell ref="W87:W93"/>
    <mergeCell ref="X87:X93"/>
    <mergeCell ref="Y87:Y93"/>
    <mergeCell ref="Z87:Z93"/>
    <mergeCell ref="AG87:AG93"/>
    <mergeCell ref="A88:B88"/>
    <mergeCell ref="A89:B89"/>
    <mergeCell ref="A90:B90"/>
    <mergeCell ref="A91:B91"/>
    <mergeCell ref="A92:B92"/>
    <mergeCell ref="A93:B93"/>
    <mergeCell ref="AA87:AA93"/>
    <mergeCell ref="AB87:AB93"/>
    <mergeCell ref="AC87:AC93"/>
    <mergeCell ref="S106:S112"/>
    <mergeCell ref="T106:T112"/>
    <mergeCell ref="I106:I112"/>
    <mergeCell ref="J106:J112"/>
    <mergeCell ref="K106:K112"/>
    <mergeCell ref="L106:L112"/>
    <mergeCell ref="O106:O112"/>
    <mergeCell ref="M106:M112"/>
    <mergeCell ref="N106:N112"/>
    <mergeCell ref="AD106:AD112"/>
    <mergeCell ref="AE106:AE112"/>
    <mergeCell ref="AF106:AF112"/>
    <mergeCell ref="U106:U112"/>
    <mergeCell ref="V106:V112"/>
    <mergeCell ref="W106:W112"/>
    <mergeCell ref="X106:X112"/>
    <mergeCell ref="Y106:Y112"/>
    <mergeCell ref="Z106:Z112"/>
    <mergeCell ref="AG106:AG112"/>
    <mergeCell ref="A107:B107"/>
    <mergeCell ref="A108:B108"/>
    <mergeCell ref="A109:B109"/>
    <mergeCell ref="A110:B110"/>
    <mergeCell ref="A111:B111"/>
    <mergeCell ref="A112:B112"/>
    <mergeCell ref="AA106:AA112"/>
    <mergeCell ref="AB106:AB112"/>
    <mergeCell ref="AC106:AC112"/>
    <mergeCell ref="AB134:AB140"/>
    <mergeCell ref="AA134:AA140"/>
    <mergeCell ref="Z134:Z140"/>
    <mergeCell ref="Y134:Y140"/>
    <mergeCell ref="AF134:AF140"/>
    <mergeCell ref="AE134:AE140"/>
    <mergeCell ref="AD134:AD140"/>
    <mergeCell ref="AC134:AC140"/>
    <mergeCell ref="T134:T140"/>
    <mergeCell ref="S134:S140"/>
    <mergeCell ref="R134:R140"/>
    <mergeCell ref="Q134:Q140"/>
    <mergeCell ref="X134:X140"/>
    <mergeCell ref="W134:W140"/>
    <mergeCell ref="V134:V140"/>
    <mergeCell ref="U134:U140"/>
    <mergeCell ref="L134:L140"/>
    <mergeCell ref="K134:K140"/>
    <mergeCell ref="J134:J140"/>
    <mergeCell ref="I134:I140"/>
    <mergeCell ref="P134:P140"/>
    <mergeCell ref="O134:O140"/>
    <mergeCell ref="N134:N140"/>
    <mergeCell ref="M134:M140"/>
    <mergeCell ref="AC127:AC133"/>
    <mergeCell ref="AB127:AB133"/>
    <mergeCell ref="AA127:AA133"/>
    <mergeCell ref="Z127:Z133"/>
    <mergeCell ref="AG127:AG133"/>
    <mergeCell ref="AF127:AF133"/>
    <mergeCell ref="AE127:AE133"/>
    <mergeCell ref="AD127:AD133"/>
    <mergeCell ref="U127:U133"/>
    <mergeCell ref="T127:T133"/>
    <mergeCell ref="S127:S133"/>
    <mergeCell ref="R127:R133"/>
    <mergeCell ref="Y127:Y133"/>
    <mergeCell ref="X127:X133"/>
    <mergeCell ref="W127:W133"/>
    <mergeCell ref="V127:V133"/>
    <mergeCell ref="K127:K133"/>
    <mergeCell ref="J127:J133"/>
    <mergeCell ref="Q127:Q133"/>
    <mergeCell ref="P127:P133"/>
    <mergeCell ref="O127:O133"/>
    <mergeCell ref="N127:N133"/>
    <mergeCell ref="AB120:AB126"/>
    <mergeCell ref="AA120:AA126"/>
    <mergeCell ref="Z120:Z126"/>
    <mergeCell ref="Y120:Y126"/>
    <mergeCell ref="A133:B133"/>
    <mergeCell ref="A132:B132"/>
    <mergeCell ref="A131:B131"/>
    <mergeCell ref="A130:B130"/>
    <mergeCell ref="M127:M133"/>
    <mergeCell ref="L127:L133"/>
    <mergeCell ref="X120:X126"/>
    <mergeCell ref="W120:W126"/>
    <mergeCell ref="V120:V126"/>
    <mergeCell ref="U120:U126"/>
    <mergeCell ref="I127:I133"/>
    <mergeCell ref="AG120:AG126"/>
    <mergeCell ref="AF120:AF126"/>
    <mergeCell ref="AE120:AE126"/>
    <mergeCell ref="AD120:AD126"/>
    <mergeCell ref="AC120:AC126"/>
    <mergeCell ref="P120:P126"/>
    <mergeCell ref="O120:O126"/>
    <mergeCell ref="N120:N126"/>
    <mergeCell ref="M120:M126"/>
    <mergeCell ref="T120:T126"/>
    <mergeCell ref="S120:S126"/>
    <mergeCell ref="R120:R126"/>
    <mergeCell ref="Q120:Q126"/>
    <mergeCell ref="AA113:AA119"/>
    <mergeCell ref="L120:L126"/>
    <mergeCell ref="K120:K126"/>
    <mergeCell ref="J120:J126"/>
    <mergeCell ref="A117:B117"/>
    <mergeCell ref="A126:B126"/>
    <mergeCell ref="A125:B125"/>
    <mergeCell ref="A124:B124"/>
    <mergeCell ref="I120:I126"/>
    <mergeCell ref="A121:B121"/>
    <mergeCell ref="AG113:AG119"/>
    <mergeCell ref="AF113:AF119"/>
    <mergeCell ref="AE113:AE119"/>
    <mergeCell ref="AD113:AD119"/>
    <mergeCell ref="AC113:AC119"/>
    <mergeCell ref="AB113:AB119"/>
    <mergeCell ref="Z113:Z119"/>
    <mergeCell ref="Y113:Y119"/>
    <mergeCell ref="X113:X119"/>
    <mergeCell ref="W113:W119"/>
    <mergeCell ref="A116:B116"/>
    <mergeCell ref="A115:B115"/>
    <mergeCell ref="A114:B114"/>
    <mergeCell ref="K113:K119"/>
    <mergeCell ref="O113:O119"/>
    <mergeCell ref="B113:H113"/>
    <mergeCell ref="Q113:Q119"/>
    <mergeCell ref="P113:P119"/>
    <mergeCell ref="Q106:Q112"/>
    <mergeCell ref="R106:R112"/>
    <mergeCell ref="M87:M93"/>
    <mergeCell ref="Q36:Q42"/>
    <mergeCell ref="M46:M52"/>
    <mergeCell ref="N46:N52"/>
    <mergeCell ref="O46:O52"/>
    <mergeCell ref="P46:P52"/>
    <mergeCell ref="AF46:AF52"/>
    <mergeCell ref="U46:U52"/>
    <mergeCell ref="V46:V52"/>
    <mergeCell ref="W46:W52"/>
    <mergeCell ref="X46:X52"/>
    <mergeCell ref="R113:R119"/>
    <mergeCell ref="V113:V119"/>
    <mergeCell ref="U113:U119"/>
    <mergeCell ref="T113:T119"/>
    <mergeCell ref="S113:S119"/>
    <mergeCell ref="AE46:AE52"/>
    <mergeCell ref="AB46:AB52"/>
    <mergeCell ref="AC46:AC52"/>
    <mergeCell ref="Q46:Q52"/>
    <mergeCell ref="R46:R52"/>
    <mergeCell ref="S46:S52"/>
    <mergeCell ref="T46:T52"/>
    <mergeCell ref="A51:B51"/>
    <mergeCell ref="A52:B52"/>
    <mergeCell ref="AA46:AA52"/>
    <mergeCell ref="Y46:Y52"/>
    <mergeCell ref="Z46:Z52"/>
    <mergeCell ref="AD46:AD52"/>
    <mergeCell ref="I46:I52"/>
    <mergeCell ref="J46:J52"/>
    <mergeCell ref="K46:K52"/>
    <mergeCell ref="L46:L52"/>
    <mergeCell ref="B53:H53"/>
    <mergeCell ref="B54:H54"/>
    <mergeCell ref="K56:K62"/>
    <mergeCell ref="I56:I62"/>
    <mergeCell ref="J56:J62"/>
    <mergeCell ref="AG46:AG52"/>
    <mergeCell ref="A47:B47"/>
    <mergeCell ref="A48:B48"/>
    <mergeCell ref="A49:B49"/>
    <mergeCell ref="A50:B50"/>
    <mergeCell ref="B87:H87"/>
    <mergeCell ref="A68:B68"/>
    <mergeCell ref="B63:H63"/>
    <mergeCell ref="B79:H79"/>
    <mergeCell ref="B94:H94"/>
    <mergeCell ref="B95:H95"/>
    <mergeCell ref="B80:H80"/>
    <mergeCell ref="B71:H71"/>
    <mergeCell ref="A86:B86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" customWidth="1"/>
    <col min="2" max="2" width="21.25390625" style="12" customWidth="1"/>
    <col min="3" max="3" width="25.375" style="12" customWidth="1"/>
    <col min="4" max="4" width="12.00390625" style="12" customWidth="1"/>
    <col min="5" max="5" width="11.25390625" style="12" customWidth="1"/>
    <col min="6" max="6" width="15.75390625" style="12" customWidth="1"/>
    <col min="7" max="7" width="13.25390625" style="12" customWidth="1"/>
    <col min="8" max="8" width="12.75390625" style="12" customWidth="1"/>
    <col min="9" max="9" width="16.75390625" style="12" customWidth="1"/>
    <col min="10" max="10" width="13.75390625" style="12" customWidth="1"/>
    <col min="11" max="11" width="12.25390625" style="12" customWidth="1"/>
    <col min="12" max="12" width="21.25390625" style="12" customWidth="1"/>
    <col min="13" max="16384" width="9.125" style="12" customWidth="1"/>
  </cols>
  <sheetData>
    <row r="1" spans="1:20" ht="27.75" customHeight="1">
      <c r="A1" s="11"/>
      <c r="B1" s="11"/>
      <c r="C1" s="277"/>
      <c r="D1" s="277"/>
      <c r="E1" s="277"/>
      <c r="F1" s="277"/>
      <c r="G1" s="277"/>
      <c r="H1" s="277"/>
      <c r="I1" s="277"/>
      <c r="J1" s="277"/>
      <c r="K1" s="11"/>
      <c r="L1" s="14" t="s">
        <v>154</v>
      </c>
      <c r="M1" s="13"/>
      <c r="N1" s="13"/>
      <c r="O1" s="13"/>
      <c r="P1" s="13"/>
      <c r="Q1" s="13"/>
      <c r="R1" s="13"/>
      <c r="S1" s="13"/>
      <c r="T1" s="13"/>
    </row>
    <row r="2" spans="1:16" ht="32.25" customHeight="1">
      <c r="A2" s="11"/>
      <c r="B2" s="278" t="s">
        <v>153</v>
      </c>
      <c r="C2" s="278"/>
      <c r="D2" s="278"/>
      <c r="E2" s="278"/>
      <c r="F2" s="278"/>
      <c r="G2" s="278"/>
      <c r="H2" s="278"/>
      <c r="I2" s="278"/>
      <c r="J2" s="278"/>
      <c r="K2" s="11"/>
      <c r="L2" s="11"/>
      <c r="M2" s="11"/>
      <c r="N2" s="11"/>
      <c r="O2" s="11"/>
      <c r="P2" s="11"/>
    </row>
    <row r="3" spans="1:16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</row>
    <row r="4" spans="1:1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90">
      <c r="A5" s="27" t="s">
        <v>143</v>
      </c>
      <c r="B5" s="28" t="s">
        <v>150</v>
      </c>
      <c r="C5" s="28" t="s">
        <v>151</v>
      </c>
      <c r="D5" s="28" t="s">
        <v>147</v>
      </c>
      <c r="E5" s="28" t="s">
        <v>148</v>
      </c>
      <c r="F5" s="28" t="s">
        <v>149</v>
      </c>
      <c r="G5" s="28" t="s">
        <v>152</v>
      </c>
      <c r="H5" s="28" t="s">
        <v>155</v>
      </c>
      <c r="I5" s="28" t="s">
        <v>156</v>
      </c>
      <c r="J5" s="28" t="s">
        <v>141</v>
      </c>
      <c r="K5" s="28" t="s">
        <v>157</v>
      </c>
      <c r="L5" s="29" t="s">
        <v>158</v>
      </c>
      <c r="M5" s="11"/>
      <c r="N5" s="11"/>
      <c r="O5" s="11"/>
      <c r="P5" s="11"/>
    </row>
    <row r="6" spans="1:16" ht="15">
      <c r="A6" s="24" t="s">
        <v>90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11"/>
      <c r="N6" s="11"/>
      <c r="O6" s="11"/>
      <c r="P6" s="11"/>
    </row>
    <row r="7" spans="1:16" ht="15">
      <c r="A7" s="15" t="s">
        <v>144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1"/>
      <c r="N7" s="11"/>
      <c r="O7" s="11"/>
      <c r="P7" s="11"/>
    </row>
    <row r="8" spans="1:16" ht="15">
      <c r="A8" s="15" t="s">
        <v>145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1"/>
      <c r="N8" s="11"/>
      <c r="O8" s="11"/>
      <c r="P8" s="11"/>
    </row>
    <row r="9" spans="1:16" ht="15">
      <c r="A9" s="15" t="s">
        <v>142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1"/>
      <c r="N9" s="11"/>
      <c r="O9" s="11"/>
      <c r="P9" s="11"/>
    </row>
    <row r="10" spans="1:16" ht="15">
      <c r="A10" s="15" t="s">
        <v>98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1"/>
      <c r="N10" s="11"/>
      <c r="O10" s="11"/>
      <c r="P10" s="11"/>
    </row>
    <row r="11" spans="1:16" ht="15">
      <c r="A11" s="15" t="s">
        <v>146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1"/>
      <c r="N11" s="11"/>
      <c r="O11" s="11"/>
      <c r="P11" s="11"/>
    </row>
    <row r="12" spans="1:16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11"/>
      <c r="N12" s="11"/>
      <c r="O12" s="11"/>
      <c r="P12" s="11"/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2018-10-17T03:45:47Z</cp:lastPrinted>
  <dcterms:created xsi:type="dcterms:W3CDTF">2011-03-10T10:26:24Z</dcterms:created>
  <dcterms:modified xsi:type="dcterms:W3CDTF">2018-11-15T21:56:48Z</dcterms:modified>
  <cp:category/>
  <cp:version/>
  <cp:contentType/>
  <cp:contentStatus/>
</cp:coreProperties>
</file>